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žáci" sheetId="1" r:id="rId1"/>
    <sheet name="mládež" sheetId="2" r:id="rId2"/>
  </sheets>
  <definedNames/>
  <calcPr fullCalcOnLoad="1"/>
</workbook>
</file>

<file path=xl/sharedStrings.xml><?xml version="1.0" encoding="utf-8"?>
<sst xmlns="http://schemas.openxmlformats.org/spreadsheetml/2006/main" count="106" uniqueCount="29">
  <si>
    <t xml:space="preserve">Zobrazení a načtení mapy     </t>
  </si>
  <si>
    <t xml:space="preserve">Zobrazení výsledku      </t>
  </si>
  <si>
    <t>statické zobrazení</t>
  </si>
  <si>
    <t>dynamické zobrazení</t>
  </si>
  <si>
    <t>krokování trasy</t>
  </si>
  <si>
    <t xml:space="preserve">zobrazí mapu </t>
  </si>
  <si>
    <t>pozná nekoretní mapu</t>
  </si>
  <si>
    <t>Výkonnost a efektivita</t>
  </si>
  <si>
    <t>vhodná jména identifikátorů</t>
  </si>
  <si>
    <t>popisy ve zdrojovém kódu</t>
  </si>
  <si>
    <t>helpy a návody pro uživatele</t>
  </si>
  <si>
    <t>Celkem</t>
  </si>
  <si>
    <t>Číslo soutěžícího -&gt;</t>
  </si>
  <si>
    <t>nalezení trasy</t>
  </si>
  <si>
    <t>počet kroků</t>
  </si>
  <si>
    <t>počet bodů</t>
  </si>
  <si>
    <t>A</t>
  </si>
  <si>
    <t>B</t>
  </si>
  <si>
    <t>C</t>
  </si>
  <si>
    <t>D</t>
  </si>
  <si>
    <t>ŽÁCI</t>
  </si>
  <si>
    <t>MLÁDEŽ</t>
  </si>
  <si>
    <t>Dokumentace a přehlednost</t>
  </si>
  <si>
    <t>Mládež</t>
  </si>
  <si>
    <t>Žáci</t>
  </si>
  <si>
    <t>St. Číslo</t>
  </si>
  <si>
    <t>Body</t>
  </si>
  <si>
    <t>St.číslo</t>
  </si>
  <si>
    <t>Pořadí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</si>
</sst>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NumberFormat="1" applyFill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1" fontId="0" fillId="2" borderId="25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8"/>
  <sheetViews>
    <sheetView showGridLines="0" tabSelected="1" zoomScale="75" zoomScaleNormal="75" workbookViewId="0" topLeftCell="A1">
      <selection activeCell="AB3" sqref="AB3"/>
    </sheetView>
  </sheetViews>
  <sheetFormatPr defaultColWidth="9.140625" defaultRowHeight="12.75"/>
  <cols>
    <col min="1" max="1" width="3.28125" style="0" bestFit="1" customWidth="1"/>
    <col min="2" max="2" width="3.140625" style="1" bestFit="1" customWidth="1"/>
    <col min="3" max="3" width="23.57421875" style="0" customWidth="1"/>
    <col min="4" max="5" width="4.7109375" style="1" bestFit="1" customWidth="1"/>
    <col min="6" max="9" width="6.421875" style="1" bestFit="1" customWidth="1"/>
    <col min="10" max="10" width="5.28125" style="1" bestFit="1" customWidth="1"/>
    <col min="11" max="12" width="6.421875" style="1" bestFit="1" customWidth="1"/>
    <col min="13" max="13" width="5.28125" style="1" bestFit="1" customWidth="1"/>
    <col min="14" max="14" width="6.421875" style="1" bestFit="1" customWidth="1"/>
    <col min="15" max="19" width="5.28125" style="1" bestFit="1" customWidth="1"/>
    <col min="20" max="22" width="6.421875" style="1" bestFit="1" customWidth="1"/>
    <col min="23" max="23" width="5.28125" style="1" bestFit="1" customWidth="1"/>
    <col min="24" max="24" width="6.421875" style="1" bestFit="1" customWidth="1"/>
    <col min="25" max="25" width="5.28125" style="1" bestFit="1" customWidth="1"/>
    <col min="26" max="27" width="3.00390625" style="0" bestFit="1" customWidth="1"/>
    <col min="28" max="28" width="7.421875" style="0" bestFit="1" customWidth="1"/>
    <col min="30" max="30" width="5.8515625" style="0" bestFit="1" customWidth="1"/>
    <col min="31" max="31" width="3.57421875" style="0" bestFit="1" customWidth="1"/>
    <col min="32" max="45" width="3.00390625" style="0" bestFit="1" customWidth="1"/>
  </cols>
  <sheetData>
    <row r="1" ht="24" thickBot="1">
      <c r="K1" s="82" t="s">
        <v>24</v>
      </c>
    </row>
    <row r="2" spans="2:45" ht="13.5" thickBot="1">
      <c r="B2" s="84" t="s">
        <v>12</v>
      </c>
      <c r="C2" s="84"/>
      <c r="D2" s="84"/>
      <c r="E2" s="85"/>
      <c r="F2" s="20">
        <v>1</v>
      </c>
      <c r="G2" s="21">
        <v>2</v>
      </c>
      <c r="H2" s="21">
        <v>3</v>
      </c>
      <c r="I2" s="21">
        <v>4</v>
      </c>
      <c r="J2" s="21">
        <v>5</v>
      </c>
      <c r="K2" s="21">
        <v>6</v>
      </c>
      <c r="L2" s="21">
        <v>7</v>
      </c>
      <c r="M2" s="21">
        <v>8</v>
      </c>
      <c r="N2" s="21">
        <v>9</v>
      </c>
      <c r="O2" s="21">
        <v>10</v>
      </c>
      <c r="P2" s="21">
        <v>11</v>
      </c>
      <c r="Q2" s="21">
        <v>12</v>
      </c>
      <c r="R2" s="21">
        <v>13</v>
      </c>
      <c r="S2" s="21">
        <v>14</v>
      </c>
      <c r="T2" s="21">
        <v>15</v>
      </c>
      <c r="U2" s="21">
        <v>16</v>
      </c>
      <c r="V2" s="21">
        <v>17</v>
      </c>
      <c r="W2" s="21">
        <v>18</v>
      </c>
      <c r="X2" s="21">
        <v>19</v>
      </c>
      <c r="Y2" s="22">
        <v>20</v>
      </c>
      <c r="Z2" s="19"/>
      <c r="AA2" s="19"/>
      <c r="AB2" s="77" t="s">
        <v>28</v>
      </c>
      <c r="AC2" s="78" t="s">
        <v>25</v>
      </c>
      <c r="AD2" s="78" t="s">
        <v>26</v>
      </c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ht="13.5" thickBot="1">
      <c r="A3" s="83" t="s">
        <v>20</v>
      </c>
      <c r="B3" s="11" t="s">
        <v>16</v>
      </c>
      <c r="C3" s="89" t="s">
        <v>0</v>
      </c>
      <c r="D3" s="88"/>
      <c r="E3" s="12">
        <f>SUM(D4:D5)</f>
        <v>8</v>
      </c>
      <c r="F3" s="23">
        <f>SUM(F4:F5)</f>
        <v>5</v>
      </c>
      <c r="G3" s="24">
        <f aca="true" t="shared" si="0" ref="G3:X3">SUM(G4:G5)</f>
        <v>4</v>
      </c>
      <c r="H3" s="24">
        <f t="shared" si="0"/>
        <v>5</v>
      </c>
      <c r="I3" s="24">
        <f t="shared" si="0"/>
        <v>6</v>
      </c>
      <c r="J3" s="24">
        <f t="shared" si="0"/>
        <v>2</v>
      </c>
      <c r="K3" s="24">
        <f t="shared" si="0"/>
        <v>5</v>
      </c>
      <c r="L3" s="24">
        <f t="shared" si="0"/>
        <v>5</v>
      </c>
      <c r="M3" s="24">
        <f t="shared" si="0"/>
        <v>3</v>
      </c>
      <c r="N3" s="24">
        <f t="shared" si="0"/>
        <v>3</v>
      </c>
      <c r="O3" s="24">
        <f t="shared" si="0"/>
        <v>0</v>
      </c>
      <c r="P3" s="24">
        <f t="shared" si="0"/>
        <v>5</v>
      </c>
      <c r="Q3" s="24">
        <f t="shared" si="0"/>
        <v>2</v>
      </c>
      <c r="R3" s="24">
        <f t="shared" si="0"/>
        <v>0</v>
      </c>
      <c r="S3" s="24">
        <f t="shared" si="0"/>
        <v>1</v>
      </c>
      <c r="T3" s="24">
        <f t="shared" si="0"/>
        <v>7</v>
      </c>
      <c r="U3" s="24">
        <f t="shared" si="0"/>
        <v>3</v>
      </c>
      <c r="V3" s="24">
        <f t="shared" si="0"/>
        <v>4</v>
      </c>
      <c r="W3" s="24">
        <f t="shared" si="0"/>
        <v>3</v>
      </c>
      <c r="X3" s="24">
        <f t="shared" si="0"/>
        <v>5</v>
      </c>
      <c r="Y3" s="25">
        <f>SUM(Y4:Y5)</f>
        <v>3</v>
      </c>
      <c r="Z3" s="19"/>
      <c r="AA3" s="19"/>
      <c r="AB3" s="79">
        <v>1</v>
      </c>
      <c r="AC3" s="79">
        <v>2</v>
      </c>
      <c r="AD3" s="80">
        <v>56</v>
      </c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ht="12.75">
      <c r="A4" s="83"/>
      <c r="B4" s="2">
        <v>1</v>
      </c>
      <c r="C4" s="69" t="s">
        <v>5</v>
      </c>
      <c r="D4" s="5">
        <v>5</v>
      </c>
      <c r="E4" s="13"/>
      <c r="F4" s="26">
        <v>5</v>
      </c>
      <c r="G4" s="27">
        <v>4</v>
      </c>
      <c r="H4" s="27">
        <v>2</v>
      </c>
      <c r="I4" s="27">
        <v>3</v>
      </c>
      <c r="J4" s="27">
        <v>2</v>
      </c>
      <c r="K4" s="27">
        <v>5</v>
      </c>
      <c r="L4" s="27">
        <v>5</v>
      </c>
      <c r="M4" s="27">
        <v>3</v>
      </c>
      <c r="N4" s="27">
        <v>3</v>
      </c>
      <c r="O4" s="27">
        <v>0</v>
      </c>
      <c r="P4" s="27">
        <v>5</v>
      </c>
      <c r="Q4" s="27">
        <v>2</v>
      </c>
      <c r="R4" s="27">
        <v>0</v>
      </c>
      <c r="S4" s="27">
        <v>1</v>
      </c>
      <c r="T4" s="27">
        <v>4</v>
      </c>
      <c r="U4" s="27">
        <v>2</v>
      </c>
      <c r="V4" s="27">
        <v>4</v>
      </c>
      <c r="W4" s="27">
        <v>3</v>
      </c>
      <c r="X4" s="27">
        <v>5</v>
      </c>
      <c r="Y4" s="28">
        <v>3</v>
      </c>
      <c r="Z4" s="19"/>
      <c r="AA4" s="19"/>
      <c r="AB4" s="79">
        <v>2</v>
      </c>
      <c r="AC4" s="79">
        <v>19</v>
      </c>
      <c r="AD4" s="80">
        <v>43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ht="13.5" thickBot="1">
      <c r="A5" s="83"/>
      <c r="B5" s="3">
        <v>2</v>
      </c>
      <c r="C5" s="71" t="s">
        <v>6</v>
      </c>
      <c r="D5" s="6">
        <v>3</v>
      </c>
      <c r="E5" s="14"/>
      <c r="F5" s="29">
        <v>0</v>
      </c>
      <c r="G5" s="30">
        <v>0</v>
      </c>
      <c r="H5" s="30">
        <v>3</v>
      </c>
      <c r="I5" s="30">
        <v>3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3</v>
      </c>
      <c r="U5" s="30">
        <v>1</v>
      </c>
      <c r="V5" s="30">
        <v>0</v>
      </c>
      <c r="W5" s="30">
        <v>0</v>
      </c>
      <c r="X5" s="30">
        <v>0</v>
      </c>
      <c r="Y5" s="31">
        <v>0</v>
      </c>
      <c r="Z5" s="19"/>
      <c r="AA5" s="19"/>
      <c r="AB5" s="79">
        <v>3</v>
      </c>
      <c r="AC5" s="79">
        <v>4</v>
      </c>
      <c r="AD5" s="80">
        <v>41</v>
      </c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ht="13.5" thickBot="1">
      <c r="A6" s="83"/>
      <c r="B6" s="11" t="s">
        <v>17</v>
      </c>
      <c r="C6" s="89" t="s">
        <v>1</v>
      </c>
      <c r="D6" s="88"/>
      <c r="E6" s="12">
        <f>SUM(D7:D9)</f>
        <v>12</v>
      </c>
      <c r="F6" s="23">
        <f aca="true" t="shared" si="1" ref="F6:Y6">SUM(F7:F9)</f>
        <v>0</v>
      </c>
      <c r="G6" s="24">
        <f t="shared" si="1"/>
        <v>3</v>
      </c>
      <c r="H6" s="24">
        <f t="shared" si="1"/>
        <v>0</v>
      </c>
      <c r="I6" s="24">
        <f t="shared" si="1"/>
        <v>5</v>
      </c>
      <c r="J6" s="24">
        <f t="shared" si="1"/>
        <v>0</v>
      </c>
      <c r="K6" s="24">
        <f t="shared" si="1"/>
        <v>0</v>
      </c>
      <c r="L6" s="24">
        <f t="shared" si="1"/>
        <v>5</v>
      </c>
      <c r="M6" s="24">
        <f t="shared" si="1"/>
        <v>0</v>
      </c>
      <c r="N6" s="24">
        <f t="shared" si="1"/>
        <v>0</v>
      </c>
      <c r="O6" s="24">
        <f t="shared" si="1"/>
        <v>0</v>
      </c>
      <c r="P6" s="24">
        <f t="shared" si="1"/>
        <v>0</v>
      </c>
      <c r="Q6" s="24">
        <f t="shared" si="1"/>
        <v>0</v>
      </c>
      <c r="R6" s="24">
        <f t="shared" si="1"/>
        <v>0</v>
      </c>
      <c r="S6" s="24">
        <f t="shared" si="1"/>
        <v>0</v>
      </c>
      <c r="T6" s="24">
        <f t="shared" si="1"/>
        <v>0</v>
      </c>
      <c r="U6" s="24">
        <f t="shared" si="1"/>
        <v>0</v>
      </c>
      <c r="V6" s="24">
        <f t="shared" si="1"/>
        <v>0</v>
      </c>
      <c r="W6" s="24">
        <f t="shared" si="1"/>
        <v>0</v>
      </c>
      <c r="X6" s="24">
        <f t="shared" si="1"/>
        <v>6</v>
      </c>
      <c r="Y6" s="25">
        <f t="shared" si="1"/>
        <v>0</v>
      </c>
      <c r="Z6" s="19"/>
      <c r="AA6" s="19"/>
      <c r="AB6" s="79">
        <v>4</v>
      </c>
      <c r="AC6" s="79">
        <v>7</v>
      </c>
      <c r="AD6" s="80">
        <v>39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2.75">
      <c r="A7" s="83"/>
      <c r="B7" s="2">
        <v>1</v>
      </c>
      <c r="C7" s="69" t="s">
        <v>2</v>
      </c>
      <c r="D7" s="5">
        <v>2</v>
      </c>
      <c r="E7" s="13"/>
      <c r="F7" s="26">
        <v>0</v>
      </c>
      <c r="G7" s="27">
        <v>1</v>
      </c>
      <c r="H7" s="27">
        <v>0</v>
      </c>
      <c r="I7" s="27">
        <v>1</v>
      </c>
      <c r="J7" s="27">
        <v>0</v>
      </c>
      <c r="K7" s="27">
        <v>0</v>
      </c>
      <c r="L7" s="27">
        <v>2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2</v>
      </c>
      <c r="Y7" s="27">
        <v>0</v>
      </c>
      <c r="Z7" s="19"/>
      <c r="AA7" s="19"/>
      <c r="AB7" s="79">
        <v>5</v>
      </c>
      <c r="AC7" s="79">
        <v>16</v>
      </c>
      <c r="AD7" s="80">
        <v>15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ht="12.75">
      <c r="A8" s="83"/>
      <c r="B8" s="4">
        <v>2</v>
      </c>
      <c r="C8" s="70" t="s">
        <v>3</v>
      </c>
      <c r="D8" s="7">
        <v>6</v>
      </c>
      <c r="E8" s="15"/>
      <c r="F8" s="32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3</v>
      </c>
      <c r="M8" s="33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4</v>
      </c>
      <c r="Y8" s="27">
        <v>0</v>
      </c>
      <c r="Z8" s="19"/>
      <c r="AA8" s="19"/>
      <c r="AB8" s="79">
        <v>6</v>
      </c>
      <c r="AC8" s="79">
        <v>1</v>
      </c>
      <c r="AD8" s="80">
        <v>11</v>
      </c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ht="13.5" thickBot="1">
      <c r="A9" s="83"/>
      <c r="B9" s="4">
        <v>3</v>
      </c>
      <c r="C9" s="70" t="s">
        <v>4</v>
      </c>
      <c r="D9" s="7">
        <v>4</v>
      </c>
      <c r="E9" s="16"/>
      <c r="F9" s="35">
        <v>0</v>
      </c>
      <c r="G9" s="33">
        <v>2</v>
      </c>
      <c r="H9" s="33">
        <v>0</v>
      </c>
      <c r="I9" s="33">
        <v>4</v>
      </c>
      <c r="J9" s="33">
        <v>0</v>
      </c>
      <c r="K9" s="33">
        <v>0</v>
      </c>
      <c r="L9" s="33">
        <v>0</v>
      </c>
      <c r="M9" s="33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19"/>
      <c r="AA9" s="19"/>
      <c r="AB9" s="79">
        <v>7</v>
      </c>
      <c r="AC9" s="79">
        <v>3</v>
      </c>
      <c r="AD9" s="80">
        <v>11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ht="13.5" thickBot="1">
      <c r="A10" s="83"/>
      <c r="B10" s="11" t="s">
        <v>18</v>
      </c>
      <c r="C10" s="89" t="s">
        <v>7</v>
      </c>
      <c r="D10" s="88"/>
      <c r="E10" s="12">
        <f>SUM(D11,D13,D14,D16,D17,D19,D20,D22,D23,D25,D26,D28,D29,D31,D32,D34,D35,D37,D38,D40)</f>
        <v>70</v>
      </c>
      <c r="F10" s="42">
        <f>SUM(F11,F13,F14,F16,F17,F19,F20,F22,F23,F25,F26,F28,F29,F31,F32,F34,F35,F37,F38,F40)</f>
        <v>0</v>
      </c>
      <c r="G10" s="43">
        <f aca="true" t="shared" si="2" ref="G10:Y10">SUM(G11,G13,G14,G16,G17,G19,G20,G22,G23,G25,G26,G28,G29,G31,G32,G34,G35,G37,G38,G40)</f>
        <v>43.54106219388098</v>
      </c>
      <c r="H10" s="43">
        <f t="shared" si="2"/>
        <v>0</v>
      </c>
      <c r="I10" s="43">
        <f t="shared" si="2"/>
        <v>23.666666666666664</v>
      </c>
      <c r="J10" s="43">
        <f t="shared" si="2"/>
        <v>0</v>
      </c>
      <c r="K10" s="43">
        <f t="shared" si="2"/>
        <v>0</v>
      </c>
      <c r="L10" s="43">
        <f t="shared" si="2"/>
        <v>21.186516739335527</v>
      </c>
      <c r="M10" s="43">
        <f t="shared" si="2"/>
        <v>0</v>
      </c>
      <c r="N10" s="43">
        <f t="shared" si="2"/>
        <v>0</v>
      </c>
      <c r="O10" s="43">
        <f t="shared" si="2"/>
        <v>0</v>
      </c>
      <c r="P10" s="43">
        <f t="shared" si="2"/>
        <v>0</v>
      </c>
      <c r="Q10" s="43">
        <f t="shared" si="2"/>
        <v>0</v>
      </c>
      <c r="R10" s="43">
        <f t="shared" si="2"/>
        <v>0</v>
      </c>
      <c r="S10" s="43">
        <f t="shared" si="2"/>
        <v>0</v>
      </c>
      <c r="T10" s="43">
        <f t="shared" si="2"/>
        <v>0</v>
      </c>
      <c r="U10" s="43">
        <f t="shared" si="2"/>
        <v>6</v>
      </c>
      <c r="V10" s="43">
        <f t="shared" si="2"/>
        <v>0</v>
      </c>
      <c r="W10" s="43">
        <f t="shared" si="2"/>
        <v>0</v>
      </c>
      <c r="X10" s="43">
        <f t="shared" si="2"/>
        <v>26</v>
      </c>
      <c r="Y10" s="44">
        <f t="shared" si="2"/>
        <v>0</v>
      </c>
      <c r="Z10" s="19"/>
      <c r="AA10" s="19"/>
      <c r="AB10" s="79">
        <v>8</v>
      </c>
      <c r="AC10" s="79">
        <v>9</v>
      </c>
      <c r="AD10" s="80">
        <v>11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ht="12.75">
      <c r="A11" s="83"/>
      <c r="B11" s="48">
        <v>1</v>
      </c>
      <c r="C11" s="72" t="s">
        <v>13</v>
      </c>
      <c r="D11" s="8">
        <v>2</v>
      </c>
      <c r="E11" s="49"/>
      <c r="F11" s="50">
        <f>IF(F12&gt;=$D12,$D11,"")</f>
      </c>
      <c r="G11" s="51">
        <f aca="true" t="shared" si="3" ref="G11:Y11">IF(G12&gt;=$D12,$D11,"")</f>
        <v>2</v>
      </c>
      <c r="H11" s="51">
        <f t="shared" si="3"/>
      </c>
      <c r="I11" s="51">
        <f t="shared" si="3"/>
        <v>2</v>
      </c>
      <c r="J11" s="51">
        <f t="shared" si="3"/>
      </c>
      <c r="K11" s="51">
        <f t="shared" si="3"/>
      </c>
      <c r="L11" s="51">
        <f t="shared" si="3"/>
        <v>2</v>
      </c>
      <c r="M11" s="51">
        <f t="shared" si="3"/>
      </c>
      <c r="N11" s="51">
        <f t="shared" si="3"/>
      </c>
      <c r="O11" s="51">
        <f t="shared" si="3"/>
      </c>
      <c r="P11" s="51">
        <f t="shared" si="3"/>
      </c>
      <c r="Q11" s="51">
        <f t="shared" si="3"/>
      </c>
      <c r="R11" s="51">
        <f t="shared" si="3"/>
      </c>
      <c r="S11" s="51">
        <f t="shared" si="3"/>
      </c>
      <c r="T11" s="51">
        <f t="shared" si="3"/>
      </c>
      <c r="U11" s="51">
        <f t="shared" si="3"/>
        <v>2</v>
      </c>
      <c r="V11" s="51">
        <f t="shared" si="3"/>
      </c>
      <c r="W11" s="51">
        <f t="shared" si="3"/>
      </c>
      <c r="X11" s="51">
        <f t="shared" si="3"/>
      </c>
      <c r="Y11" s="52">
        <f t="shared" si="3"/>
      </c>
      <c r="Z11" s="19"/>
      <c r="AA11" s="19"/>
      <c r="AB11" s="79">
        <v>9</v>
      </c>
      <c r="AC11" s="79">
        <v>15</v>
      </c>
      <c r="AD11" s="80">
        <v>11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12.75">
      <c r="A12" s="83"/>
      <c r="B12" s="4"/>
      <c r="C12" s="70" t="s">
        <v>14</v>
      </c>
      <c r="D12" s="9">
        <v>1</v>
      </c>
      <c r="E12" s="16"/>
      <c r="F12" s="32"/>
      <c r="G12" s="33">
        <v>2</v>
      </c>
      <c r="H12" s="33"/>
      <c r="I12" s="33">
        <v>1</v>
      </c>
      <c r="J12" s="33"/>
      <c r="K12" s="33"/>
      <c r="L12" s="33">
        <v>2</v>
      </c>
      <c r="M12" s="33"/>
      <c r="N12" s="33"/>
      <c r="O12" s="33"/>
      <c r="P12" s="33"/>
      <c r="Q12" s="33"/>
      <c r="R12" s="33"/>
      <c r="S12" s="33"/>
      <c r="T12" s="33"/>
      <c r="U12" s="33">
        <v>1</v>
      </c>
      <c r="V12" s="33"/>
      <c r="W12" s="33"/>
      <c r="X12" s="33"/>
      <c r="Y12" s="34"/>
      <c r="Z12" s="19"/>
      <c r="AA12" s="19"/>
      <c r="AB12" s="79">
        <v>10</v>
      </c>
      <c r="AC12" s="79">
        <v>6</v>
      </c>
      <c r="AD12" s="80">
        <v>10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ht="12.75">
      <c r="A13" s="83"/>
      <c r="B13" s="53"/>
      <c r="C13" s="73" t="s">
        <v>15</v>
      </c>
      <c r="D13" s="9">
        <v>4</v>
      </c>
      <c r="E13" s="54"/>
      <c r="F13" s="55">
        <f>IF(F12&lt;$D12,"",$D13*MIN($F12:$Y12)/F12)</f>
      </c>
      <c r="G13" s="56">
        <f>IF(G12&lt;$D12,"",$D13*MIN($F12:$Y12)/G12)</f>
        <v>2</v>
      </c>
      <c r="H13" s="56">
        <f aca="true" t="shared" si="4" ref="H13:Y13">IF(H12&lt;$D12,"",$D13*MIN($F12:$Y12)/H12)</f>
      </c>
      <c r="I13" s="56">
        <f t="shared" si="4"/>
        <v>4</v>
      </c>
      <c r="J13" s="56">
        <f t="shared" si="4"/>
      </c>
      <c r="K13" s="56">
        <f t="shared" si="4"/>
      </c>
      <c r="L13" s="56">
        <f t="shared" si="4"/>
        <v>2</v>
      </c>
      <c r="M13" s="56">
        <f t="shared" si="4"/>
      </c>
      <c r="N13" s="56">
        <f t="shared" si="4"/>
      </c>
      <c r="O13" s="56">
        <f t="shared" si="4"/>
      </c>
      <c r="P13" s="56">
        <f t="shared" si="4"/>
      </c>
      <c r="Q13" s="56">
        <f t="shared" si="4"/>
      </c>
      <c r="R13" s="56">
        <f t="shared" si="4"/>
      </c>
      <c r="S13" s="56">
        <f t="shared" si="4"/>
      </c>
      <c r="T13" s="56">
        <f t="shared" si="4"/>
      </c>
      <c r="U13" s="56">
        <f t="shared" si="4"/>
        <v>4</v>
      </c>
      <c r="V13" s="56">
        <f t="shared" si="4"/>
      </c>
      <c r="W13" s="56">
        <f t="shared" si="4"/>
      </c>
      <c r="X13" s="56">
        <f t="shared" si="4"/>
      </c>
      <c r="Y13" s="57">
        <f t="shared" si="4"/>
      </c>
      <c r="Z13" s="19"/>
      <c r="AA13" s="19"/>
      <c r="AB13" s="79">
        <v>11</v>
      </c>
      <c r="AC13" s="79">
        <v>17</v>
      </c>
      <c r="AD13" s="80">
        <v>10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ht="12.75">
      <c r="A14" s="83"/>
      <c r="B14" s="53">
        <v>2</v>
      </c>
      <c r="C14" s="73" t="s">
        <v>13</v>
      </c>
      <c r="D14" s="9">
        <v>2</v>
      </c>
      <c r="E14" s="54"/>
      <c r="F14" s="55">
        <f>IF(F15&gt;=$D15,$D14,"")</f>
      </c>
      <c r="G14" s="56">
        <f aca="true" t="shared" si="5" ref="G14:Y14">IF(G15&gt;=$D15,$D14,"")</f>
        <v>2</v>
      </c>
      <c r="H14" s="56">
        <f t="shared" si="5"/>
      </c>
      <c r="I14" s="56">
        <f t="shared" si="5"/>
        <v>2</v>
      </c>
      <c r="J14" s="56">
        <f t="shared" si="5"/>
      </c>
      <c r="K14" s="56">
        <f t="shared" si="5"/>
      </c>
      <c r="L14" s="56">
        <f t="shared" si="5"/>
        <v>2</v>
      </c>
      <c r="M14" s="56">
        <f t="shared" si="5"/>
      </c>
      <c r="N14" s="56">
        <f t="shared" si="5"/>
      </c>
      <c r="O14" s="56">
        <f t="shared" si="5"/>
      </c>
      <c r="P14" s="56">
        <f t="shared" si="5"/>
      </c>
      <c r="Q14" s="56">
        <f t="shared" si="5"/>
      </c>
      <c r="R14" s="56">
        <f t="shared" si="5"/>
      </c>
      <c r="S14" s="56">
        <f t="shared" si="5"/>
      </c>
      <c r="T14" s="56">
        <f t="shared" si="5"/>
      </c>
      <c r="U14" s="56">
        <f t="shared" si="5"/>
      </c>
      <c r="V14" s="56">
        <f t="shared" si="5"/>
      </c>
      <c r="W14" s="56">
        <f t="shared" si="5"/>
      </c>
      <c r="X14" s="56">
        <f t="shared" si="5"/>
        <v>2</v>
      </c>
      <c r="Y14" s="57">
        <f t="shared" si="5"/>
      </c>
      <c r="Z14" s="19"/>
      <c r="AA14" s="19"/>
      <c r="AB14" s="79">
        <v>12</v>
      </c>
      <c r="AC14" s="79">
        <v>11</v>
      </c>
      <c r="AD14" s="80">
        <v>9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ht="12.75">
      <c r="A15" s="83"/>
      <c r="B15" s="4"/>
      <c r="C15" s="70" t="s">
        <v>14</v>
      </c>
      <c r="D15" s="9">
        <v>5</v>
      </c>
      <c r="E15" s="16"/>
      <c r="F15" s="32"/>
      <c r="G15" s="33">
        <v>12</v>
      </c>
      <c r="H15" s="33"/>
      <c r="I15" s="33">
        <v>12</v>
      </c>
      <c r="J15" s="33"/>
      <c r="K15" s="33"/>
      <c r="L15" s="33">
        <v>12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>
        <v>5</v>
      </c>
      <c r="Y15" s="34"/>
      <c r="Z15" s="19"/>
      <c r="AA15" s="19"/>
      <c r="AB15" s="79">
        <v>13</v>
      </c>
      <c r="AC15" s="79">
        <v>12</v>
      </c>
      <c r="AD15" s="80">
        <v>9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12.75">
      <c r="A16" s="83"/>
      <c r="B16" s="53"/>
      <c r="C16" s="73" t="s">
        <v>15</v>
      </c>
      <c r="D16" s="9">
        <v>4</v>
      </c>
      <c r="E16" s="54"/>
      <c r="F16" s="55">
        <f>IF(F15&lt;$D15,"",$D16*MIN($F15:$Y15)/F15)</f>
      </c>
      <c r="G16" s="56">
        <f>IF(G15&lt;$D15,"",$D16*MIN($F15:$Y15)/G15)</f>
        <v>1.6666666666666667</v>
      </c>
      <c r="H16" s="56">
        <f aca="true" t="shared" si="6" ref="H16:Y16">IF(H15&lt;$D15,"",$D16*MIN($F15:$Y15)/H15)</f>
      </c>
      <c r="I16" s="56">
        <f t="shared" si="6"/>
        <v>1.6666666666666667</v>
      </c>
      <c r="J16" s="56">
        <f t="shared" si="6"/>
      </c>
      <c r="K16" s="56">
        <f t="shared" si="6"/>
      </c>
      <c r="L16" s="56">
        <f t="shared" si="6"/>
        <v>1.6666666666666667</v>
      </c>
      <c r="M16" s="56">
        <f t="shared" si="6"/>
      </c>
      <c r="N16" s="56">
        <f t="shared" si="6"/>
      </c>
      <c r="O16" s="56">
        <f t="shared" si="6"/>
      </c>
      <c r="P16" s="56">
        <f t="shared" si="6"/>
      </c>
      <c r="Q16" s="56">
        <f t="shared" si="6"/>
      </c>
      <c r="R16" s="56">
        <f t="shared" si="6"/>
      </c>
      <c r="S16" s="56">
        <f t="shared" si="6"/>
      </c>
      <c r="T16" s="56">
        <f t="shared" si="6"/>
      </c>
      <c r="U16" s="56">
        <f t="shared" si="6"/>
      </c>
      <c r="V16" s="56">
        <f t="shared" si="6"/>
      </c>
      <c r="W16" s="56">
        <f t="shared" si="6"/>
      </c>
      <c r="X16" s="56">
        <f t="shared" si="6"/>
        <v>4</v>
      </c>
      <c r="Y16" s="57">
        <f t="shared" si="6"/>
      </c>
      <c r="Z16" s="19"/>
      <c r="AA16" s="19"/>
      <c r="AB16" s="79">
        <v>14</v>
      </c>
      <c r="AC16" s="79">
        <v>18</v>
      </c>
      <c r="AD16" s="80">
        <v>9</v>
      </c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ht="12.75">
      <c r="A17" s="83"/>
      <c r="B17" s="48">
        <v>3</v>
      </c>
      <c r="C17" s="73" t="s">
        <v>13</v>
      </c>
      <c r="D17" s="8">
        <v>2</v>
      </c>
      <c r="E17" s="49"/>
      <c r="F17" s="55">
        <f>IF(F18&gt;=$D18,$D17,"")</f>
      </c>
      <c r="G17" s="56">
        <f aca="true" t="shared" si="7" ref="G17:Y17">IF(G18&gt;=$D18,$D17,"")</f>
        <v>2</v>
      </c>
      <c r="H17" s="56">
        <f t="shared" si="7"/>
      </c>
      <c r="I17" s="56">
        <f t="shared" si="7"/>
      </c>
      <c r="J17" s="56">
        <f t="shared" si="7"/>
      </c>
      <c r="K17" s="56">
        <f t="shared" si="7"/>
      </c>
      <c r="L17" s="56">
        <f t="shared" si="7"/>
        <v>2</v>
      </c>
      <c r="M17" s="56">
        <f t="shared" si="7"/>
      </c>
      <c r="N17" s="56">
        <f t="shared" si="7"/>
      </c>
      <c r="O17" s="56">
        <f t="shared" si="7"/>
      </c>
      <c r="P17" s="56">
        <f t="shared" si="7"/>
      </c>
      <c r="Q17" s="56">
        <f t="shared" si="7"/>
      </c>
      <c r="R17" s="56">
        <f t="shared" si="7"/>
      </c>
      <c r="S17" s="56">
        <f t="shared" si="7"/>
      </c>
      <c r="T17" s="56">
        <f t="shared" si="7"/>
      </c>
      <c r="U17" s="56">
        <f t="shared" si="7"/>
      </c>
      <c r="V17" s="56">
        <f t="shared" si="7"/>
      </c>
      <c r="W17" s="56">
        <f t="shared" si="7"/>
      </c>
      <c r="X17" s="56">
        <f t="shared" si="7"/>
        <v>2</v>
      </c>
      <c r="Y17" s="57">
        <f t="shared" si="7"/>
      </c>
      <c r="Z17" s="19"/>
      <c r="AA17" s="19"/>
      <c r="AB17" s="79">
        <v>15</v>
      </c>
      <c r="AC17" s="79">
        <v>20</v>
      </c>
      <c r="AD17" s="80">
        <v>9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ht="12.75">
      <c r="A18" s="83"/>
      <c r="B18" s="4"/>
      <c r="C18" s="70" t="s">
        <v>14</v>
      </c>
      <c r="D18" s="9">
        <v>4</v>
      </c>
      <c r="E18" s="16"/>
      <c r="F18" s="32"/>
      <c r="G18" s="33">
        <v>11</v>
      </c>
      <c r="H18" s="33"/>
      <c r="I18" s="33"/>
      <c r="J18" s="33"/>
      <c r="K18" s="33"/>
      <c r="L18" s="33">
        <v>12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>
        <v>4</v>
      </c>
      <c r="Y18" s="34"/>
      <c r="Z18" s="19"/>
      <c r="AA18" s="19"/>
      <c r="AB18" s="79">
        <v>16</v>
      </c>
      <c r="AC18" s="79">
        <v>5</v>
      </c>
      <c r="AD18" s="80">
        <v>7</v>
      </c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ht="12.75">
      <c r="A19" s="83"/>
      <c r="B19" s="53"/>
      <c r="C19" s="73" t="s">
        <v>15</v>
      </c>
      <c r="D19" s="9">
        <v>4</v>
      </c>
      <c r="E19" s="54"/>
      <c r="F19" s="55">
        <f>IF(F18&lt;$D18,"",$D19*MIN($F18:$Y18)/F18)</f>
      </c>
      <c r="G19" s="56">
        <f>IF(G18&lt;$D18,"",$D19*MIN($F18:$Y18)/G18)</f>
        <v>1.4545454545454546</v>
      </c>
      <c r="H19" s="56">
        <f aca="true" t="shared" si="8" ref="H19:Y19">IF(H18&lt;$D18,"",$D19*MIN($F18:$Y18)/H18)</f>
      </c>
      <c r="I19" s="56">
        <f t="shared" si="8"/>
      </c>
      <c r="J19" s="56">
        <f t="shared" si="8"/>
      </c>
      <c r="K19" s="56">
        <f t="shared" si="8"/>
      </c>
      <c r="L19" s="56">
        <f t="shared" si="8"/>
        <v>1.3333333333333333</v>
      </c>
      <c r="M19" s="56">
        <f t="shared" si="8"/>
      </c>
      <c r="N19" s="56">
        <f t="shared" si="8"/>
      </c>
      <c r="O19" s="56">
        <f t="shared" si="8"/>
      </c>
      <c r="P19" s="56">
        <f t="shared" si="8"/>
      </c>
      <c r="Q19" s="56">
        <f t="shared" si="8"/>
      </c>
      <c r="R19" s="56">
        <f t="shared" si="8"/>
      </c>
      <c r="S19" s="56">
        <f t="shared" si="8"/>
      </c>
      <c r="T19" s="56">
        <f t="shared" si="8"/>
      </c>
      <c r="U19" s="56">
        <f t="shared" si="8"/>
      </c>
      <c r="V19" s="56">
        <f t="shared" si="8"/>
      </c>
      <c r="W19" s="56">
        <f t="shared" si="8"/>
      </c>
      <c r="X19" s="56">
        <f t="shared" si="8"/>
        <v>4</v>
      </c>
      <c r="Y19" s="57">
        <f t="shared" si="8"/>
      </c>
      <c r="Z19" s="19"/>
      <c r="AA19" s="19"/>
      <c r="AB19" s="79">
        <v>17</v>
      </c>
      <c r="AC19" s="79">
        <v>8</v>
      </c>
      <c r="AD19" s="80">
        <v>6</v>
      </c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ht="12.75">
      <c r="A20" s="83"/>
      <c r="B20" s="53">
        <v>4</v>
      </c>
      <c r="C20" s="73" t="s">
        <v>13</v>
      </c>
      <c r="D20" s="9">
        <v>2</v>
      </c>
      <c r="E20" s="54"/>
      <c r="F20" s="55">
        <f>IF(F21&gt;=$D21,$D20,"")</f>
      </c>
      <c r="G20" s="56">
        <f aca="true" t="shared" si="9" ref="G20:Y20">IF(G21&gt;=$D21,$D20,"")</f>
        <v>2</v>
      </c>
      <c r="H20" s="56">
        <f t="shared" si="9"/>
      </c>
      <c r="I20" s="56">
        <f t="shared" si="9"/>
      </c>
      <c r="J20" s="56">
        <f t="shared" si="9"/>
      </c>
      <c r="K20" s="56">
        <f t="shared" si="9"/>
      </c>
      <c r="L20" s="56">
        <f t="shared" si="9"/>
        <v>2</v>
      </c>
      <c r="M20" s="56">
        <f t="shared" si="9"/>
      </c>
      <c r="N20" s="56">
        <f t="shared" si="9"/>
      </c>
      <c r="O20" s="56">
        <f t="shared" si="9"/>
      </c>
      <c r="P20" s="56">
        <f t="shared" si="9"/>
      </c>
      <c r="Q20" s="56">
        <f t="shared" si="9"/>
      </c>
      <c r="R20" s="56">
        <f t="shared" si="9"/>
      </c>
      <c r="S20" s="56">
        <f t="shared" si="9"/>
      </c>
      <c r="T20" s="56">
        <f t="shared" si="9"/>
      </c>
      <c r="U20" s="56">
        <f t="shared" si="9"/>
      </c>
      <c r="V20" s="56">
        <f t="shared" si="9"/>
      </c>
      <c r="W20" s="56">
        <f t="shared" si="9"/>
      </c>
      <c r="X20" s="56">
        <f t="shared" si="9"/>
        <v>2</v>
      </c>
      <c r="Y20" s="57">
        <f t="shared" si="9"/>
      </c>
      <c r="Z20" s="19"/>
      <c r="AA20" s="19"/>
      <c r="AB20" s="79">
        <v>18</v>
      </c>
      <c r="AC20" s="79">
        <v>10</v>
      </c>
      <c r="AD20" s="80">
        <v>6</v>
      </c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ht="12.75">
      <c r="A21" s="83"/>
      <c r="B21" s="4"/>
      <c r="C21" s="70" t="s">
        <v>14</v>
      </c>
      <c r="D21" s="9">
        <v>7</v>
      </c>
      <c r="E21" s="16"/>
      <c r="F21" s="32"/>
      <c r="G21" s="33">
        <v>20</v>
      </c>
      <c r="H21" s="33"/>
      <c r="I21" s="33"/>
      <c r="J21" s="33"/>
      <c r="K21" s="33"/>
      <c r="L21" s="33">
        <v>24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>
        <v>7</v>
      </c>
      <c r="Y21" s="34"/>
      <c r="Z21" s="19"/>
      <c r="AA21" s="19"/>
      <c r="AB21" s="79">
        <v>19</v>
      </c>
      <c r="AC21" s="79">
        <v>14</v>
      </c>
      <c r="AD21" s="80">
        <v>5</v>
      </c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ht="12.75">
      <c r="A22" s="83"/>
      <c r="B22" s="53"/>
      <c r="C22" s="73" t="s">
        <v>15</v>
      </c>
      <c r="D22" s="9">
        <v>4</v>
      </c>
      <c r="E22" s="54"/>
      <c r="F22" s="55">
        <f>IF(F21&lt;$D21,"",$D22*MIN($F21:$Y21)/F21)</f>
      </c>
      <c r="G22" s="56">
        <f>IF(G21&lt;$D21,"",$D22*MIN($F21:$Y21)/G21)</f>
        <v>1.4</v>
      </c>
      <c r="H22" s="56">
        <f aca="true" t="shared" si="10" ref="H22:Y22">IF(H21&lt;$D21,"",$D22*MIN($F21:$Y21)/H21)</f>
      </c>
      <c r="I22" s="56">
        <f t="shared" si="10"/>
      </c>
      <c r="J22" s="56">
        <f t="shared" si="10"/>
      </c>
      <c r="K22" s="56">
        <f t="shared" si="10"/>
      </c>
      <c r="L22" s="56">
        <f t="shared" si="10"/>
        <v>1.1666666666666667</v>
      </c>
      <c r="M22" s="56">
        <f t="shared" si="10"/>
      </c>
      <c r="N22" s="56">
        <f t="shared" si="10"/>
      </c>
      <c r="O22" s="56">
        <f t="shared" si="10"/>
      </c>
      <c r="P22" s="56">
        <f t="shared" si="10"/>
      </c>
      <c r="Q22" s="56">
        <f t="shared" si="10"/>
      </c>
      <c r="R22" s="56">
        <f t="shared" si="10"/>
      </c>
      <c r="S22" s="56">
        <f t="shared" si="10"/>
      </c>
      <c r="T22" s="56">
        <f t="shared" si="10"/>
      </c>
      <c r="U22" s="56">
        <f t="shared" si="10"/>
      </c>
      <c r="V22" s="56">
        <f t="shared" si="10"/>
      </c>
      <c r="W22" s="56">
        <f t="shared" si="10"/>
      </c>
      <c r="X22" s="56">
        <f t="shared" si="10"/>
        <v>4</v>
      </c>
      <c r="Y22" s="57">
        <f t="shared" si="10"/>
      </c>
      <c r="Z22" s="19"/>
      <c r="AA22" s="19"/>
      <c r="AB22" s="79">
        <v>20</v>
      </c>
      <c r="AC22" s="79">
        <v>13</v>
      </c>
      <c r="AD22" s="80">
        <v>4</v>
      </c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12.75">
      <c r="A23" s="83"/>
      <c r="B23" s="48">
        <v>5</v>
      </c>
      <c r="C23" s="73" t="s">
        <v>13</v>
      </c>
      <c r="D23" s="8">
        <v>2</v>
      </c>
      <c r="E23" s="49"/>
      <c r="F23" s="55">
        <f>IF(F24&gt;=$D24,$D23,"")</f>
      </c>
      <c r="G23" s="56">
        <f aca="true" t="shared" si="11" ref="G23:Y23">IF(G24&gt;=$D24,$D23,"")</f>
        <v>2</v>
      </c>
      <c r="H23" s="56">
        <f t="shared" si="11"/>
      </c>
      <c r="I23" s="56">
        <f t="shared" si="11"/>
        <v>2</v>
      </c>
      <c r="J23" s="56">
        <f t="shared" si="11"/>
      </c>
      <c r="K23" s="56">
        <f t="shared" si="11"/>
      </c>
      <c r="L23" s="56">
        <f t="shared" si="11"/>
      </c>
      <c r="M23" s="56">
        <f t="shared" si="11"/>
      </c>
      <c r="N23" s="56">
        <f t="shared" si="11"/>
      </c>
      <c r="O23" s="56">
        <f t="shared" si="11"/>
      </c>
      <c r="P23" s="56">
        <f t="shared" si="11"/>
      </c>
      <c r="Q23" s="56">
        <f t="shared" si="11"/>
      </c>
      <c r="R23" s="56">
        <f t="shared" si="11"/>
      </c>
      <c r="S23" s="56">
        <f t="shared" si="11"/>
      </c>
      <c r="T23" s="56">
        <f t="shared" si="11"/>
      </c>
      <c r="U23" s="56">
        <f t="shared" si="11"/>
      </c>
      <c r="V23" s="56">
        <f t="shared" si="11"/>
      </c>
      <c r="W23" s="56">
        <f t="shared" si="11"/>
      </c>
      <c r="X23" s="56">
        <f t="shared" si="11"/>
      </c>
      <c r="Y23" s="57">
        <f t="shared" si="11"/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ht="12.75">
      <c r="A24" s="83"/>
      <c r="B24" s="4"/>
      <c r="C24" s="70" t="s">
        <v>14</v>
      </c>
      <c r="D24" s="9">
        <v>6</v>
      </c>
      <c r="E24" s="16"/>
      <c r="F24" s="32"/>
      <c r="G24" s="33">
        <v>16</v>
      </c>
      <c r="H24" s="33"/>
      <c r="I24" s="33">
        <v>16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12.75">
      <c r="A25" s="83"/>
      <c r="B25" s="53"/>
      <c r="C25" s="73" t="s">
        <v>15</v>
      </c>
      <c r="D25" s="9">
        <v>4</v>
      </c>
      <c r="E25" s="54"/>
      <c r="F25" s="55">
        <f>IF(F24&lt;$D24,"",$D25*MIN($F24:$Y24)/F24)</f>
      </c>
      <c r="G25" s="56">
        <f>IF(G24&lt;$D24,"",$D25*MIN($F24:$Y24)/G24)</f>
        <v>4</v>
      </c>
      <c r="H25" s="56">
        <f aca="true" t="shared" si="12" ref="H25:Y25">IF(H24&lt;$D24,"",$D25*MIN($F24:$Y24)/H24)</f>
      </c>
      <c r="I25" s="56">
        <f t="shared" si="12"/>
        <v>4</v>
      </c>
      <c r="J25" s="56">
        <f t="shared" si="12"/>
      </c>
      <c r="K25" s="56">
        <f t="shared" si="12"/>
      </c>
      <c r="L25" s="56">
        <f t="shared" si="12"/>
      </c>
      <c r="M25" s="56">
        <f t="shared" si="12"/>
      </c>
      <c r="N25" s="56">
        <f t="shared" si="12"/>
      </c>
      <c r="O25" s="56">
        <f t="shared" si="12"/>
      </c>
      <c r="P25" s="56">
        <f t="shared" si="12"/>
      </c>
      <c r="Q25" s="56">
        <f t="shared" si="12"/>
      </c>
      <c r="R25" s="56">
        <f t="shared" si="12"/>
      </c>
      <c r="S25" s="56">
        <f t="shared" si="12"/>
      </c>
      <c r="T25" s="56">
        <f t="shared" si="12"/>
      </c>
      <c r="U25" s="56">
        <f t="shared" si="12"/>
      </c>
      <c r="V25" s="56">
        <f t="shared" si="12"/>
      </c>
      <c r="W25" s="56">
        <f t="shared" si="12"/>
      </c>
      <c r="X25" s="56">
        <f t="shared" si="12"/>
      </c>
      <c r="Y25" s="57">
        <f t="shared" si="12"/>
      </c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ht="12.75">
      <c r="A26" s="83"/>
      <c r="B26" s="48">
        <v>6</v>
      </c>
      <c r="C26" s="73" t="s">
        <v>13</v>
      </c>
      <c r="D26" s="8">
        <v>3</v>
      </c>
      <c r="E26" s="49"/>
      <c r="F26" s="55">
        <f>IF(F27&gt;=$D27,$D26,"")</f>
      </c>
      <c r="G26" s="56">
        <f aca="true" t="shared" si="13" ref="G26:Y26">IF(G27&gt;=$D27,$D26,"")</f>
        <v>3</v>
      </c>
      <c r="H26" s="56">
        <f t="shared" si="13"/>
      </c>
      <c r="I26" s="56">
        <f t="shared" si="13"/>
      </c>
      <c r="J26" s="56">
        <f t="shared" si="13"/>
      </c>
      <c r="K26" s="56">
        <f t="shared" si="13"/>
      </c>
      <c r="L26" s="56">
        <f t="shared" si="13"/>
      </c>
      <c r="M26" s="56">
        <f t="shared" si="13"/>
      </c>
      <c r="N26" s="56">
        <f t="shared" si="13"/>
      </c>
      <c r="O26" s="56">
        <f t="shared" si="13"/>
      </c>
      <c r="P26" s="56">
        <f t="shared" si="13"/>
      </c>
      <c r="Q26" s="56">
        <f t="shared" si="13"/>
      </c>
      <c r="R26" s="56">
        <f t="shared" si="13"/>
      </c>
      <c r="S26" s="56">
        <f t="shared" si="13"/>
      </c>
      <c r="T26" s="56">
        <f t="shared" si="13"/>
      </c>
      <c r="U26" s="56">
        <f t="shared" si="13"/>
      </c>
      <c r="V26" s="56">
        <f t="shared" si="13"/>
      </c>
      <c r="W26" s="56">
        <f t="shared" si="13"/>
      </c>
      <c r="X26" s="56">
        <f t="shared" si="13"/>
      </c>
      <c r="Y26" s="57">
        <f t="shared" si="13"/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12.75">
      <c r="A27" s="83"/>
      <c r="B27" s="4"/>
      <c r="C27" s="70" t="s">
        <v>14</v>
      </c>
      <c r="D27" s="9">
        <v>24</v>
      </c>
      <c r="E27" s="16"/>
      <c r="F27" s="32"/>
      <c r="G27" s="33">
        <v>643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ht="12.75">
      <c r="A28" s="83"/>
      <c r="B28" s="53"/>
      <c r="C28" s="73" t="s">
        <v>15</v>
      </c>
      <c r="D28" s="9">
        <v>5</v>
      </c>
      <c r="E28" s="54"/>
      <c r="F28" s="55">
        <f>IF(F27&lt;$D27,"",$D28*MIN($F27:$Y27)/F27)</f>
      </c>
      <c r="G28" s="56">
        <f>IF(G27&lt;$D27,"",$D28*MIN($F27:$Y27)/G27)</f>
        <v>5</v>
      </c>
      <c r="H28" s="56">
        <f aca="true" t="shared" si="14" ref="H28:Y28">IF(H27&lt;$D27,"",$D28*MIN($F27:$Y27)/H27)</f>
      </c>
      <c r="I28" s="56">
        <f t="shared" si="14"/>
      </c>
      <c r="J28" s="56">
        <f t="shared" si="14"/>
      </c>
      <c r="K28" s="56">
        <f t="shared" si="14"/>
      </c>
      <c r="L28" s="56">
        <f t="shared" si="14"/>
      </c>
      <c r="M28" s="56">
        <f t="shared" si="14"/>
      </c>
      <c r="N28" s="56">
        <f t="shared" si="14"/>
      </c>
      <c r="O28" s="56">
        <f t="shared" si="14"/>
      </c>
      <c r="P28" s="56">
        <f t="shared" si="14"/>
      </c>
      <c r="Q28" s="56">
        <f t="shared" si="14"/>
      </c>
      <c r="R28" s="56">
        <f t="shared" si="14"/>
      </c>
      <c r="S28" s="56">
        <f t="shared" si="14"/>
      </c>
      <c r="T28" s="56">
        <f t="shared" si="14"/>
      </c>
      <c r="U28" s="56">
        <f t="shared" si="14"/>
      </c>
      <c r="V28" s="56">
        <f t="shared" si="14"/>
      </c>
      <c r="W28" s="56">
        <f t="shared" si="14"/>
      </c>
      <c r="X28" s="56">
        <f t="shared" si="14"/>
      </c>
      <c r="Y28" s="57">
        <f t="shared" si="14"/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ht="12.75">
      <c r="A29" s="83"/>
      <c r="B29" s="53">
        <v>7</v>
      </c>
      <c r="C29" s="73" t="s">
        <v>13</v>
      </c>
      <c r="D29" s="9">
        <v>3</v>
      </c>
      <c r="E29" s="54"/>
      <c r="F29" s="55">
        <f>IF(F30&gt;=$D30,$D29,"")</f>
      </c>
      <c r="G29" s="56">
        <f aca="true" t="shared" si="15" ref="G29:Y29">IF(G30&gt;=$D30,$D29,"")</f>
      </c>
      <c r="H29" s="56">
        <f t="shared" si="15"/>
      </c>
      <c r="I29" s="56">
        <f t="shared" si="15"/>
      </c>
      <c r="J29" s="56">
        <f t="shared" si="15"/>
      </c>
      <c r="K29" s="56">
        <f t="shared" si="15"/>
      </c>
      <c r="L29" s="56">
        <f t="shared" si="15"/>
      </c>
      <c r="M29" s="56">
        <f t="shared" si="15"/>
      </c>
      <c r="N29" s="56">
        <f t="shared" si="15"/>
      </c>
      <c r="O29" s="56">
        <f t="shared" si="15"/>
      </c>
      <c r="P29" s="56">
        <f t="shared" si="15"/>
      </c>
      <c r="Q29" s="56">
        <f t="shared" si="15"/>
      </c>
      <c r="R29" s="56">
        <f t="shared" si="15"/>
      </c>
      <c r="S29" s="56">
        <f t="shared" si="15"/>
      </c>
      <c r="T29" s="56">
        <f t="shared" si="15"/>
      </c>
      <c r="U29" s="56">
        <f t="shared" si="15"/>
      </c>
      <c r="V29" s="56">
        <f t="shared" si="15"/>
      </c>
      <c r="W29" s="56">
        <f t="shared" si="15"/>
      </c>
      <c r="X29" s="56">
        <f t="shared" si="15"/>
      </c>
      <c r="Y29" s="57">
        <f t="shared" si="15"/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ht="12.75">
      <c r="A30" s="83"/>
      <c r="B30" s="4"/>
      <c r="C30" s="70" t="s">
        <v>14</v>
      </c>
      <c r="D30" s="9">
        <v>70</v>
      </c>
      <c r="E30" s="16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4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ht="12.75">
      <c r="A31" s="83"/>
      <c r="B31" s="53"/>
      <c r="C31" s="73" t="s">
        <v>15</v>
      </c>
      <c r="D31" s="9">
        <v>5</v>
      </c>
      <c r="E31" s="54"/>
      <c r="F31" s="55">
        <f>IF(F30&lt;$D30,"",$D31*MIN($F30:$Y30)/F30)</f>
      </c>
      <c r="G31" s="56">
        <f>IF(G30&lt;$D30,"",$D31*MIN($F30:$Y30)/G30)</f>
      </c>
      <c r="H31" s="56">
        <f aca="true" t="shared" si="16" ref="H31:Y31">IF(H30&lt;$D30,"",$D31*MIN($F30:$Y30)/H30)</f>
      </c>
      <c r="I31" s="56">
        <f t="shared" si="16"/>
      </c>
      <c r="J31" s="56">
        <f t="shared" si="16"/>
      </c>
      <c r="K31" s="56">
        <f t="shared" si="16"/>
      </c>
      <c r="L31" s="56">
        <f t="shared" si="16"/>
      </c>
      <c r="M31" s="56">
        <f t="shared" si="16"/>
      </c>
      <c r="N31" s="56">
        <f t="shared" si="16"/>
      </c>
      <c r="O31" s="56">
        <f t="shared" si="16"/>
      </c>
      <c r="P31" s="56">
        <f t="shared" si="16"/>
      </c>
      <c r="Q31" s="56">
        <f t="shared" si="16"/>
      </c>
      <c r="R31" s="56">
        <f t="shared" si="16"/>
      </c>
      <c r="S31" s="56">
        <f t="shared" si="16"/>
      </c>
      <c r="T31" s="56">
        <f t="shared" si="16"/>
      </c>
      <c r="U31" s="56">
        <f t="shared" si="16"/>
      </c>
      <c r="V31" s="56">
        <f t="shared" si="16"/>
      </c>
      <c r="W31" s="56">
        <f t="shared" si="16"/>
      </c>
      <c r="X31" s="56">
        <f t="shared" si="16"/>
      </c>
      <c r="Y31" s="57">
        <f t="shared" si="16"/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ht="12.75">
      <c r="A32" s="83"/>
      <c r="B32" s="48">
        <v>8</v>
      </c>
      <c r="C32" s="73" t="s">
        <v>13</v>
      </c>
      <c r="D32" s="8">
        <v>3</v>
      </c>
      <c r="E32" s="49"/>
      <c r="F32" s="55">
        <f>IF(F33&gt;=$D33,$D32,"")</f>
      </c>
      <c r="G32" s="56">
        <f aca="true" t="shared" si="17" ref="G32:Y32">IF(G33&gt;=$D33,$D32,"")</f>
        <v>3</v>
      </c>
      <c r="H32" s="56">
        <f t="shared" si="17"/>
      </c>
      <c r="I32" s="56">
        <f t="shared" si="17"/>
      </c>
      <c r="J32" s="56">
        <f t="shared" si="17"/>
      </c>
      <c r="K32" s="56">
        <f t="shared" si="17"/>
      </c>
      <c r="L32" s="56">
        <f t="shared" si="17"/>
      </c>
      <c r="M32" s="56">
        <f t="shared" si="17"/>
      </c>
      <c r="N32" s="56">
        <f t="shared" si="17"/>
      </c>
      <c r="O32" s="56">
        <f t="shared" si="17"/>
      </c>
      <c r="P32" s="56">
        <f t="shared" si="17"/>
      </c>
      <c r="Q32" s="56">
        <f t="shared" si="17"/>
      </c>
      <c r="R32" s="56">
        <f t="shared" si="17"/>
      </c>
      <c r="S32" s="56">
        <f t="shared" si="17"/>
      </c>
      <c r="T32" s="56">
        <f t="shared" si="17"/>
      </c>
      <c r="U32" s="56">
        <f t="shared" si="17"/>
      </c>
      <c r="V32" s="56">
        <f t="shared" si="17"/>
      </c>
      <c r="W32" s="56">
        <f t="shared" si="17"/>
      </c>
      <c r="X32" s="56">
        <f t="shared" si="17"/>
      </c>
      <c r="Y32" s="57">
        <f t="shared" si="17"/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ht="12.75">
      <c r="A33" s="83"/>
      <c r="B33" s="4"/>
      <c r="C33" s="70" t="s">
        <v>14</v>
      </c>
      <c r="D33" s="9">
        <v>130</v>
      </c>
      <c r="E33" s="16"/>
      <c r="F33" s="32"/>
      <c r="G33" s="33">
        <v>994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ht="12.75">
      <c r="A34" s="83"/>
      <c r="B34" s="53"/>
      <c r="C34" s="73" t="s">
        <v>15</v>
      </c>
      <c r="D34" s="9">
        <v>5</v>
      </c>
      <c r="E34" s="54"/>
      <c r="F34" s="55">
        <f>IF(F33&lt;$D33,"",$D34*MIN($F33:$Y33)/F33)</f>
      </c>
      <c r="G34" s="56">
        <f>IF(G33&lt;$D33,"",$D34*MIN($F33:$Y33)/G33)</f>
        <v>5</v>
      </c>
      <c r="H34" s="56">
        <f aca="true" t="shared" si="18" ref="H34:Y34">IF(H33&lt;$D33,"",$D34*MIN($F33:$Y33)/H33)</f>
      </c>
      <c r="I34" s="56">
        <f t="shared" si="18"/>
      </c>
      <c r="J34" s="56">
        <f t="shared" si="18"/>
      </c>
      <c r="K34" s="56">
        <f t="shared" si="18"/>
      </c>
      <c r="L34" s="56">
        <f t="shared" si="18"/>
      </c>
      <c r="M34" s="56">
        <f t="shared" si="18"/>
      </c>
      <c r="N34" s="56">
        <f t="shared" si="18"/>
      </c>
      <c r="O34" s="56">
        <f t="shared" si="18"/>
      </c>
      <c r="P34" s="56">
        <f t="shared" si="18"/>
      </c>
      <c r="Q34" s="56">
        <f t="shared" si="18"/>
      </c>
      <c r="R34" s="56">
        <f t="shared" si="18"/>
      </c>
      <c r="S34" s="56">
        <f t="shared" si="18"/>
      </c>
      <c r="T34" s="56">
        <f t="shared" si="18"/>
      </c>
      <c r="U34" s="56">
        <f t="shared" si="18"/>
      </c>
      <c r="V34" s="56">
        <f t="shared" si="18"/>
      </c>
      <c r="W34" s="56">
        <f t="shared" si="18"/>
      </c>
      <c r="X34" s="56">
        <f t="shared" si="18"/>
      </c>
      <c r="Y34" s="57">
        <f t="shared" si="18"/>
      </c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12.75">
      <c r="A35" s="83"/>
      <c r="B35" s="53">
        <v>9</v>
      </c>
      <c r="C35" s="73" t="s">
        <v>13</v>
      </c>
      <c r="D35" s="9">
        <v>3</v>
      </c>
      <c r="E35" s="54"/>
      <c r="F35" s="55">
        <f>IF(F36&gt;=$D36,$D35,"")</f>
      </c>
      <c r="G35" s="56">
        <f aca="true" t="shared" si="19" ref="G35:Y35">IF(G36&gt;=$D36,$D35,"")</f>
        <v>3</v>
      </c>
      <c r="H35" s="56">
        <f t="shared" si="19"/>
      </c>
      <c r="I35" s="56">
        <f t="shared" si="19"/>
        <v>3</v>
      </c>
      <c r="J35" s="56">
        <f t="shared" si="19"/>
      </c>
      <c r="K35" s="56">
        <f t="shared" si="19"/>
      </c>
      <c r="L35" s="56">
        <f t="shared" si="19"/>
        <v>3</v>
      </c>
      <c r="M35" s="56">
        <f t="shared" si="19"/>
      </c>
      <c r="N35" s="56">
        <f t="shared" si="19"/>
      </c>
      <c r="O35" s="56">
        <f t="shared" si="19"/>
      </c>
      <c r="P35" s="56">
        <f t="shared" si="19"/>
      </c>
      <c r="Q35" s="56">
        <f t="shared" si="19"/>
      </c>
      <c r="R35" s="56">
        <f t="shared" si="19"/>
      </c>
      <c r="S35" s="56">
        <f t="shared" si="19"/>
      </c>
      <c r="T35" s="56">
        <f t="shared" si="19"/>
      </c>
      <c r="U35" s="56">
        <f t="shared" si="19"/>
      </c>
      <c r="V35" s="56">
        <f t="shared" si="19"/>
      </c>
      <c r="W35" s="56">
        <f t="shared" si="19"/>
      </c>
      <c r="X35" s="56">
        <f t="shared" si="19"/>
      </c>
      <c r="Y35" s="57">
        <f t="shared" si="19"/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ht="12.75">
      <c r="A36" s="83"/>
      <c r="B36" s="4"/>
      <c r="C36" s="70" t="s">
        <v>14</v>
      </c>
      <c r="D36" s="9">
        <v>15</v>
      </c>
      <c r="E36" s="16"/>
      <c r="F36" s="32"/>
      <c r="G36" s="33">
        <v>769</v>
      </c>
      <c r="H36" s="33"/>
      <c r="I36" s="33">
        <v>89</v>
      </c>
      <c r="J36" s="33"/>
      <c r="K36" s="33"/>
      <c r="L36" s="33">
        <v>769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2.75">
      <c r="A37" s="83"/>
      <c r="B37" s="53"/>
      <c r="C37" s="73" t="s">
        <v>15</v>
      </c>
      <c r="D37" s="9">
        <v>5</v>
      </c>
      <c r="E37" s="54"/>
      <c r="F37" s="55">
        <f>IF(F36&lt;$D36,"",$D37*MIN($F36:$Y36)/F36)</f>
      </c>
      <c r="G37" s="56">
        <f>IF(G36&lt;$D36,"",$D37*MIN($F36:$Y36)/G36)</f>
        <v>0.5786736020806242</v>
      </c>
      <c r="H37" s="56">
        <f aca="true" t="shared" si="20" ref="H37:Y37">IF(H36&lt;$D36,"",$D37*MIN($F36:$Y36)/H36)</f>
      </c>
      <c r="I37" s="56">
        <f t="shared" si="20"/>
        <v>5</v>
      </c>
      <c r="J37" s="56">
        <f t="shared" si="20"/>
      </c>
      <c r="K37" s="56">
        <f t="shared" si="20"/>
      </c>
      <c r="L37" s="56">
        <f t="shared" si="20"/>
        <v>0.5786736020806242</v>
      </c>
      <c r="M37" s="56">
        <f t="shared" si="20"/>
      </c>
      <c r="N37" s="56">
        <f t="shared" si="20"/>
      </c>
      <c r="O37" s="56">
        <f t="shared" si="20"/>
      </c>
      <c r="P37" s="56">
        <f t="shared" si="20"/>
      </c>
      <c r="Q37" s="56">
        <f t="shared" si="20"/>
      </c>
      <c r="R37" s="56">
        <f t="shared" si="20"/>
      </c>
      <c r="S37" s="56">
        <f t="shared" si="20"/>
      </c>
      <c r="T37" s="56">
        <f t="shared" si="20"/>
      </c>
      <c r="U37" s="56">
        <f t="shared" si="20"/>
      </c>
      <c r="V37" s="56">
        <f t="shared" si="20"/>
      </c>
      <c r="W37" s="56">
        <f t="shared" si="20"/>
      </c>
      <c r="X37" s="56">
        <f t="shared" si="20"/>
      </c>
      <c r="Y37" s="57">
        <f t="shared" si="20"/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12.75">
      <c r="A38" s="83"/>
      <c r="B38" s="53">
        <v>10</v>
      </c>
      <c r="C38" s="73" t="s">
        <v>13</v>
      </c>
      <c r="D38" s="9">
        <v>3</v>
      </c>
      <c r="E38" s="54"/>
      <c r="F38" s="55">
        <f>IF(F39&gt;=$D39,$D38,"")</f>
      </c>
      <c r="G38" s="56">
        <f aca="true" t="shared" si="21" ref="G38:Y38">IF(G39&gt;=$D39,$D38,"")</f>
        <v>3</v>
      </c>
      <c r="H38" s="56">
        <f t="shared" si="21"/>
      </c>
      <c r="I38" s="56">
        <f t="shared" si="21"/>
      </c>
      <c r="J38" s="56">
        <f t="shared" si="21"/>
      </c>
      <c r="K38" s="56">
        <f t="shared" si="21"/>
      </c>
      <c r="L38" s="56">
        <f t="shared" si="21"/>
        <v>3</v>
      </c>
      <c r="M38" s="56">
        <f t="shared" si="21"/>
      </c>
      <c r="N38" s="56">
        <f t="shared" si="21"/>
      </c>
      <c r="O38" s="56">
        <f t="shared" si="21"/>
      </c>
      <c r="P38" s="56">
        <f t="shared" si="21"/>
      </c>
      <c r="Q38" s="56">
        <f t="shared" si="21"/>
      </c>
      <c r="R38" s="56">
        <f t="shared" si="21"/>
      </c>
      <c r="S38" s="56">
        <f t="shared" si="21"/>
      </c>
      <c r="T38" s="56">
        <f t="shared" si="21"/>
      </c>
      <c r="U38" s="56">
        <f t="shared" si="21"/>
      </c>
      <c r="V38" s="56">
        <f t="shared" si="21"/>
      </c>
      <c r="W38" s="56">
        <f t="shared" si="21"/>
      </c>
      <c r="X38" s="56">
        <f t="shared" si="21"/>
        <v>3</v>
      </c>
      <c r="Y38" s="57">
        <f t="shared" si="21"/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2.75">
      <c r="A39" s="83"/>
      <c r="B39" s="4"/>
      <c r="C39" s="70" t="s">
        <v>14</v>
      </c>
      <c r="D39" s="9">
        <v>6</v>
      </c>
      <c r="E39" s="16"/>
      <c r="F39" s="32"/>
      <c r="G39" s="33">
        <v>68</v>
      </c>
      <c r="H39" s="33"/>
      <c r="I39" s="33"/>
      <c r="J39" s="33"/>
      <c r="K39" s="33"/>
      <c r="L39" s="33">
        <v>68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6</v>
      </c>
      <c r="Y39" s="34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13.5" thickBot="1">
      <c r="A40" s="83"/>
      <c r="B40" s="58"/>
      <c r="C40" s="74" t="s">
        <v>15</v>
      </c>
      <c r="D40" s="10">
        <v>5</v>
      </c>
      <c r="E40" s="59"/>
      <c r="F40" s="60">
        <f>IF(F39&lt;$D39,"",$D40*MIN($F39:$Y39)/F39)</f>
      </c>
      <c r="G40" s="61">
        <f>IF(G39&lt;$D39,"",$D40*MIN($F39:$Y39)/G39)</f>
        <v>0.4411764705882353</v>
      </c>
      <c r="H40" s="61">
        <f aca="true" t="shared" si="22" ref="H40:Y40">IF(H39&lt;$D39,"",$D40*MIN($F39:$Y39)/H39)</f>
      </c>
      <c r="I40" s="61">
        <f t="shared" si="22"/>
      </c>
      <c r="J40" s="61">
        <f t="shared" si="22"/>
      </c>
      <c r="K40" s="61">
        <f t="shared" si="22"/>
      </c>
      <c r="L40" s="61">
        <f t="shared" si="22"/>
        <v>0.4411764705882353</v>
      </c>
      <c r="M40" s="61">
        <f t="shared" si="22"/>
      </c>
      <c r="N40" s="61">
        <f t="shared" si="22"/>
      </c>
      <c r="O40" s="61">
        <f t="shared" si="22"/>
      </c>
      <c r="P40" s="61">
        <f t="shared" si="22"/>
      </c>
      <c r="Q40" s="61">
        <f t="shared" si="22"/>
      </c>
      <c r="R40" s="61">
        <f t="shared" si="22"/>
      </c>
      <c r="S40" s="61">
        <f t="shared" si="22"/>
      </c>
      <c r="T40" s="61">
        <f t="shared" si="22"/>
      </c>
      <c r="U40" s="61">
        <f t="shared" si="22"/>
      </c>
      <c r="V40" s="61">
        <f t="shared" si="22"/>
      </c>
      <c r="W40" s="61">
        <f t="shared" si="22"/>
      </c>
      <c r="X40" s="61">
        <f t="shared" si="22"/>
        <v>5</v>
      </c>
      <c r="Y40" s="62">
        <f t="shared" si="22"/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13.5" thickBot="1">
      <c r="A41" s="83"/>
      <c r="B41" s="11" t="s">
        <v>19</v>
      </c>
      <c r="C41" s="89" t="s">
        <v>22</v>
      </c>
      <c r="D41" s="88"/>
      <c r="E41" s="12">
        <f>SUM(D42:D44)</f>
        <v>10</v>
      </c>
      <c r="F41" s="45">
        <f>SUM(F42:F44)</f>
        <v>6</v>
      </c>
      <c r="G41" s="46">
        <f aca="true" t="shared" si="23" ref="G41:Y41">SUM(G42:G44)</f>
        <v>5</v>
      </c>
      <c r="H41" s="46">
        <f t="shared" si="23"/>
        <v>6</v>
      </c>
      <c r="I41" s="46">
        <f t="shared" si="23"/>
        <v>6</v>
      </c>
      <c r="J41" s="46">
        <f t="shared" si="23"/>
        <v>5</v>
      </c>
      <c r="K41" s="46">
        <f t="shared" si="23"/>
        <v>5</v>
      </c>
      <c r="L41" s="46">
        <f t="shared" si="23"/>
        <v>8</v>
      </c>
      <c r="M41" s="46">
        <f t="shared" si="23"/>
        <v>3</v>
      </c>
      <c r="N41" s="46">
        <f t="shared" si="23"/>
        <v>8</v>
      </c>
      <c r="O41" s="46">
        <f t="shared" si="23"/>
        <v>6</v>
      </c>
      <c r="P41" s="46">
        <f t="shared" si="23"/>
        <v>4</v>
      </c>
      <c r="Q41" s="46">
        <f t="shared" si="23"/>
        <v>7</v>
      </c>
      <c r="R41" s="46">
        <f t="shared" si="23"/>
        <v>4</v>
      </c>
      <c r="S41" s="46">
        <f t="shared" si="23"/>
        <v>4</v>
      </c>
      <c r="T41" s="46">
        <f t="shared" si="23"/>
        <v>4</v>
      </c>
      <c r="U41" s="46">
        <f t="shared" si="23"/>
        <v>6</v>
      </c>
      <c r="V41" s="46">
        <f t="shared" si="23"/>
        <v>6</v>
      </c>
      <c r="W41" s="46">
        <f t="shared" si="23"/>
        <v>6</v>
      </c>
      <c r="X41" s="46">
        <f t="shared" si="23"/>
        <v>6</v>
      </c>
      <c r="Y41" s="47">
        <f t="shared" si="23"/>
        <v>6</v>
      </c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ht="12.75">
      <c r="A42" s="83"/>
      <c r="B42" s="2">
        <v>1</v>
      </c>
      <c r="C42" s="69" t="s">
        <v>8</v>
      </c>
      <c r="D42" s="8">
        <v>3</v>
      </c>
      <c r="E42" s="18"/>
      <c r="F42" s="2">
        <v>3</v>
      </c>
      <c r="G42" s="36">
        <v>3</v>
      </c>
      <c r="H42" s="36">
        <v>3</v>
      </c>
      <c r="I42" s="36">
        <v>3</v>
      </c>
      <c r="J42" s="36">
        <v>2</v>
      </c>
      <c r="K42" s="36">
        <v>2</v>
      </c>
      <c r="L42" s="36">
        <v>3</v>
      </c>
      <c r="M42" s="36">
        <v>2</v>
      </c>
      <c r="N42" s="36">
        <v>3</v>
      </c>
      <c r="O42" s="36">
        <v>3</v>
      </c>
      <c r="P42" s="36">
        <v>1</v>
      </c>
      <c r="Q42" s="36">
        <v>3</v>
      </c>
      <c r="R42" s="36">
        <v>3</v>
      </c>
      <c r="S42" s="36">
        <v>2</v>
      </c>
      <c r="T42" s="36">
        <v>2</v>
      </c>
      <c r="U42" s="36">
        <v>3</v>
      </c>
      <c r="V42" s="36">
        <v>3</v>
      </c>
      <c r="W42" s="36">
        <v>3</v>
      </c>
      <c r="X42" s="36">
        <v>3</v>
      </c>
      <c r="Y42" s="37">
        <v>2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ht="12.75">
      <c r="A43" s="83"/>
      <c r="B43" s="4">
        <v>2</v>
      </c>
      <c r="C43" s="70" t="s">
        <v>9</v>
      </c>
      <c r="D43" s="9">
        <v>3</v>
      </c>
      <c r="E43" s="15"/>
      <c r="F43" s="4">
        <v>3</v>
      </c>
      <c r="G43" s="38">
        <v>2</v>
      </c>
      <c r="H43" s="38">
        <v>3</v>
      </c>
      <c r="I43" s="38">
        <v>3</v>
      </c>
      <c r="J43" s="38">
        <v>3</v>
      </c>
      <c r="K43" s="38">
        <v>3</v>
      </c>
      <c r="L43" s="38">
        <v>3</v>
      </c>
      <c r="M43" s="38">
        <v>1</v>
      </c>
      <c r="N43" s="38">
        <v>3</v>
      </c>
      <c r="O43" s="38">
        <v>3</v>
      </c>
      <c r="P43" s="38">
        <v>1</v>
      </c>
      <c r="Q43" s="38">
        <v>3</v>
      </c>
      <c r="R43" s="38">
        <v>0</v>
      </c>
      <c r="S43" s="38">
        <v>0</v>
      </c>
      <c r="T43" s="38">
        <v>0</v>
      </c>
      <c r="U43" s="38">
        <v>3</v>
      </c>
      <c r="V43" s="38">
        <v>3</v>
      </c>
      <c r="W43" s="38">
        <v>1</v>
      </c>
      <c r="X43" s="38">
        <v>3</v>
      </c>
      <c r="Y43" s="39">
        <v>3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ht="13.5" thickBot="1">
      <c r="A44" s="83"/>
      <c r="B44" s="3">
        <v>3</v>
      </c>
      <c r="C44" s="71" t="s">
        <v>10</v>
      </c>
      <c r="D44" s="10">
        <v>4</v>
      </c>
      <c r="E44" s="17"/>
      <c r="F44" s="3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2</v>
      </c>
      <c r="M44" s="40">
        <v>0</v>
      </c>
      <c r="N44" s="40">
        <v>2</v>
      </c>
      <c r="O44" s="40">
        <v>0</v>
      </c>
      <c r="P44" s="40">
        <v>2</v>
      </c>
      <c r="Q44" s="40">
        <v>1</v>
      </c>
      <c r="R44" s="40">
        <v>1</v>
      </c>
      <c r="S44" s="40">
        <v>2</v>
      </c>
      <c r="T44" s="40">
        <v>2</v>
      </c>
      <c r="U44" s="40">
        <v>0</v>
      </c>
      <c r="V44" s="40">
        <v>0</v>
      </c>
      <c r="W44" s="40">
        <v>2</v>
      </c>
      <c r="X44" s="40">
        <v>0</v>
      </c>
      <c r="Y44" s="41">
        <v>1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ht="13.5" thickBot="1">
      <c r="A45" s="83"/>
      <c r="B45" s="86" t="s">
        <v>11</v>
      </c>
      <c r="C45" s="87"/>
      <c r="D45" s="88"/>
      <c r="E45" s="12">
        <f aca="true" t="shared" si="24" ref="E45:Y45">SUM(E3,E6,E10,E41)</f>
        <v>100</v>
      </c>
      <c r="F45" s="23">
        <f t="shared" si="24"/>
        <v>11</v>
      </c>
      <c r="G45" s="24">
        <f t="shared" si="24"/>
        <v>55.54106219388098</v>
      </c>
      <c r="H45" s="24">
        <f t="shared" si="24"/>
        <v>11</v>
      </c>
      <c r="I45" s="24">
        <f t="shared" si="24"/>
        <v>40.666666666666664</v>
      </c>
      <c r="J45" s="24">
        <f t="shared" si="24"/>
        <v>7</v>
      </c>
      <c r="K45" s="24">
        <f t="shared" si="24"/>
        <v>10</v>
      </c>
      <c r="L45" s="24">
        <f t="shared" si="24"/>
        <v>39.18651673933553</v>
      </c>
      <c r="M45" s="24">
        <f t="shared" si="24"/>
        <v>6</v>
      </c>
      <c r="N45" s="24">
        <f t="shared" si="24"/>
        <v>11</v>
      </c>
      <c r="O45" s="24">
        <f t="shared" si="24"/>
        <v>6</v>
      </c>
      <c r="P45" s="24">
        <f t="shared" si="24"/>
        <v>9</v>
      </c>
      <c r="Q45" s="24">
        <f t="shared" si="24"/>
        <v>9</v>
      </c>
      <c r="R45" s="24">
        <f t="shared" si="24"/>
        <v>4</v>
      </c>
      <c r="S45" s="24">
        <f t="shared" si="24"/>
        <v>5</v>
      </c>
      <c r="T45" s="24">
        <f t="shared" si="24"/>
        <v>11</v>
      </c>
      <c r="U45" s="24">
        <f t="shared" si="24"/>
        <v>15</v>
      </c>
      <c r="V45" s="24">
        <f t="shared" si="24"/>
        <v>10</v>
      </c>
      <c r="W45" s="24">
        <f t="shared" si="24"/>
        <v>9</v>
      </c>
      <c r="X45" s="24">
        <f t="shared" si="24"/>
        <v>43</v>
      </c>
      <c r="Y45" s="25">
        <f t="shared" si="24"/>
        <v>9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7" spans="6:25" ht="12.75"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6:25" ht="12.75"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</row>
  </sheetData>
  <mergeCells count="7">
    <mergeCell ref="A3:A45"/>
    <mergeCell ref="B2:E2"/>
    <mergeCell ref="B45:D45"/>
    <mergeCell ref="C41:D41"/>
    <mergeCell ref="C10:D10"/>
    <mergeCell ref="C6:D6"/>
    <mergeCell ref="C3:D3"/>
  </mergeCells>
  <printOptions/>
  <pageMargins left="0.11" right="0.12" top="0.15" bottom="0.12" header="0.14" footer="0.1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3.140625" style="1" bestFit="1" customWidth="1"/>
    <col min="3" max="3" width="24.140625" style="0" customWidth="1"/>
    <col min="4" max="5" width="4.7109375" style="1" bestFit="1" customWidth="1"/>
    <col min="6" max="10" width="6.421875" style="1" bestFit="1" customWidth="1"/>
    <col min="11" max="11" width="5.28125" style="1" bestFit="1" customWidth="1"/>
    <col min="12" max="21" width="6.421875" style="1" bestFit="1" customWidth="1"/>
    <col min="22" max="23" width="5.28125" style="1" bestFit="1" customWidth="1"/>
    <col min="24" max="25" width="6.421875" style="1" bestFit="1" customWidth="1"/>
    <col min="26" max="27" width="3.00390625" style="0" bestFit="1" customWidth="1"/>
    <col min="28" max="28" width="7.140625" style="0" bestFit="1" customWidth="1"/>
    <col min="29" max="29" width="8.00390625" style="0" bestFit="1" customWidth="1"/>
    <col min="30" max="30" width="5.8515625" style="0" bestFit="1" customWidth="1"/>
    <col min="31" max="31" width="3.57421875" style="0" bestFit="1" customWidth="1"/>
    <col min="32" max="45" width="3.00390625" style="0" bestFit="1" customWidth="1"/>
  </cols>
  <sheetData>
    <row r="1" ht="24" thickBot="1">
      <c r="L1" s="81" t="s">
        <v>23</v>
      </c>
    </row>
    <row r="2" spans="2:45" ht="13.5" thickBot="1">
      <c r="B2" s="84" t="s">
        <v>12</v>
      </c>
      <c r="C2" s="84"/>
      <c r="D2" s="84"/>
      <c r="E2" s="84"/>
      <c r="F2" s="66">
        <v>21</v>
      </c>
      <c r="G2" s="67">
        <v>22</v>
      </c>
      <c r="H2" s="67">
        <v>23</v>
      </c>
      <c r="I2" s="67">
        <v>24</v>
      </c>
      <c r="J2" s="67">
        <v>25</v>
      </c>
      <c r="K2" s="67">
        <v>26</v>
      </c>
      <c r="L2" s="67">
        <v>27</v>
      </c>
      <c r="M2" s="67">
        <v>28</v>
      </c>
      <c r="N2" s="67">
        <v>29</v>
      </c>
      <c r="O2" s="67">
        <v>30</v>
      </c>
      <c r="P2" s="67">
        <v>31</v>
      </c>
      <c r="Q2" s="67">
        <v>32</v>
      </c>
      <c r="R2" s="67">
        <v>33</v>
      </c>
      <c r="S2" s="67">
        <v>34</v>
      </c>
      <c r="T2" s="67">
        <v>35</v>
      </c>
      <c r="U2" s="67">
        <v>36</v>
      </c>
      <c r="V2" s="67">
        <v>37</v>
      </c>
      <c r="W2" s="67">
        <v>38</v>
      </c>
      <c r="X2" s="67">
        <v>39</v>
      </c>
      <c r="Y2" s="68">
        <v>40</v>
      </c>
      <c r="Z2" s="19"/>
      <c r="AA2" s="19"/>
      <c r="AB2" t="s">
        <v>28</v>
      </c>
      <c r="AC2" t="s">
        <v>27</v>
      </c>
      <c r="AD2" t="s">
        <v>26</v>
      </c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ht="13.5" thickBot="1">
      <c r="A3" s="83" t="s">
        <v>21</v>
      </c>
      <c r="B3" s="11" t="s">
        <v>16</v>
      </c>
      <c r="C3" s="89" t="s">
        <v>0</v>
      </c>
      <c r="D3" s="88"/>
      <c r="E3" s="12">
        <f>SUM(D4:D5)</f>
        <v>8</v>
      </c>
      <c r="F3" s="63">
        <f aca="true" t="shared" si="0" ref="F3:Y3">SUM(F4:F5)</f>
        <v>4</v>
      </c>
      <c r="G3" s="64">
        <f t="shared" si="0"/>
        <v>7</v>
      </c>
      <c r="H3" s="64">
        <f t="shared" si="0"/>
        <v>8</v>
      </c>
      <c r="I3" s="64">
        <f t="shared" si="0"/>
        <v>5</v>
      </c>
      <c r="J3" s="64">
        <f t="shared" si="0"/>
        <v>4</v>
      </c>
      <c r="K3" s="64">
        <f t="shared" si="0"/>
        <v>2</v>
      </c>
      <c r="L3" s="64">
        <f t="shared" si="0"/>
        <v>6</v>
      </c>
      <c r="M3" s="64">
        <f t="shared" si="0"/>
        <v>4</v>
      </c>
      <c r="N3" s="64">
        <f t="shared" si="0"/>
        <v>5</v>
      </c>
      <c r="O3" s="64">
        <f t="shared" si="0"/>
        <v>6</v>
      </c>
      <c r="P3" s="64">
        <f t="shared" si="0"/>
        <v>8</v>
      </c>
      <c r="Q3" s="64">
        <f t="shared" si="0"/>
        <v>8</v>
      </c>
      <c r="R3" s="64">
        <f t="shared" si="0"/>
        <v>4</v>
      </c>
      <c r="S3" s="64">
        <f t="shared" si="0"/>
        <v>2</v>
      </c>
      <c r="T3" s="64">
        <f t="shared" si="0"/>
        <v>5</v>
      </c>
      <c r="U3" s="64">
        <f t="shared" si="0"/>
        <v>8</v>
      </c>
      <c r="V3" s="64">
        <f t="shared" si="0"/>
        <v>5</v>
      </c>
      <c r="W3" s="64">
        <f t="shared" si="0"/>
        <v>4</v>
      </c>
      <c r="X3" s="64">
        <f t="shared" si="0"/>
        <v>4</v>
      </c>
      <c r="Y3" s="65">
        <f t="shared" si="0"/>
        <v>5</v>
      </c>
      <c r="Z3" s="19"/>
      <c r="AA3" s="19"/>
      <c r="AB3" s="19">
        <v>1</v>
      </c>
      <c r="AC3" s="75">
        <v>23</v>
      </c>
      <c r="AD3" s="1">
        <v>83</v>
      </c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ht="12.75">
      <c r="A4" s="83"/>
      <c r="B4" s="2">
        <v>1</v>
      </c>
      <c r="C4" s="69" t="s">
        <v>5</v>
      </c>
      <c r="D4" s="5">
        <v>5</v>
      </c>
      <c r="E4" s="13"/>
      <c r="F4" s="26">
        <v>4</v>
      </c>
      <c r="G4" s="27">
        <v>5</v>
      </c>
      <c r="H4" s="27">
        <v>5</v>
      </c>
      <c r="I4" s="27">
        <v>5</v>
      </c>
      <c r="J4" s="27">
        <v>4</v>
      </c>
      <c r="K4" s="27">
        <v>2</v>
      </c>
      <c r="L4" s="27">
        <v>3</v>
      </c>
      <c r="M4" s="27">
        <v>3</v>
      </c>
      <c r="N4" s="27">
        <v>5</v>
      </c>
      <c r="O4" s="27">
        <v>3</v>
      </c>
      <c r="P4" s="27">
        <v>5</v>
      </c>
      <c r="Q4" s="27">
        <v>5</v>
      </c>
      <c r="R4" s="27">
        <v>4</v>
      </c>
      <c r="S4" s="27">
        <v>2</v>
      </c>
      <c r="T4" s="27">
        <v>5</v>
      </c>
      <c r="U4" s="27">
        <v>5</v>
      </c>
      <c r="V4" s="27">
        <v>5</v>
      </c>
      <c r="W4" s="27">
        <v>4</v>
      </c>
      <c r="X4" s="27">
        <v>1</v>
      </c>
      <c r="Y4" s="28">
        <v>5</v>
      </c>
      <c r="Z4" s="19"/>
      <c r="AA4" s="19"/>
      <c r="AB4" s="19">
        <v>2</v>
      </c>
      <c r="AC4" s="75">
        <v>21</v>
      </c>
      <c r="AD4" s="1">
        <v>72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ht="13.5" thickBot="1">
      <c r="A5" s="83"/>
      <c r="B5" s="3">
        <v>2</v>
      </c>
      <c r="C5" s="71" t="s">
        <v>6</v>
      </c>
      <c r="D5" s="6">
        <v>3</v>
      </c>
      <c r="E5" s="14"/>
      <c r="F5" s="29">
        <v>0</v>
      </c>
      <c r="G5" s="30">
        <v>2</v>
      </c>
      <c r="H5" s="30">
        <v>3</v>
      </c>
      <c r="I5" s="30">
        <v>0</v>
      </c>
      <c r="J5" s="30">
        <v>0</v>
      </c>
      <c r="K5" s="30">
        <v>0</v>
      </c>
      <c r="L5" s="30">
        <v>3</v>
      </c>
      <c r="M5" s="30">
        <v>1</v>
      </c>
      <c r="N5" s="30">
        <v>0</v>
      </c>
      <c r="O5" s="30">
        <v>3</v>
      </c>
      <c r="P5" s="30">
        <v>3</v>
      </c>
      <c r="Q5" s="30">
        <v>3</v>
      </c>
      <c r="R5" s="30">
        <v>0</v>
      </c>
      <c r="S5" s="30">
        <v>0</v>
      </c>
      <c r="T5" s="30">
        <v>0</v>
      </c>
      <c r="U5" s="30">
        <v>3</v>
      </c>
      <c r="V5" s="30">
        <v>0</v>
      </c>
      <c r="W5" s="30">
        <v>0</v>
      </c>
      <c r="X5" s="30">
        <v>3</v>
      </c>
      <c r="Y5" s="31">
        <v>0</v>
      </c>
      <c r="Z5" s="19"/>
      <c r="AA5" s="19"/>
      <c r="AB5" s="19">
        <v>3</v>
      </c>
      <c r="AC5" s="75">
        <v>36</v>
      </c>
      <c r="AD5" s="1">
        <v>56</v>
      </c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ht="13.5" thickBot="1">
      <c r="A6" s="83"/>
      <c r="B6" s="11" t="s">
        <v>17</v>
      </c>
      <c r="C6" s="89" t="s">
        <v>1</v>
      </c>
      <c r="D6" s="88"/>
      <c r="E6" s="12">
        <f>SUM(D7:D9)</f>
        <v>12</v>
      </c>
      <c r="F6" s="23">
        <f aca="true" t="shared" si="1" ref="F6:Y6">SUM(F7:F9)</f>
        <v>6</v>
      </c>
      <c r="G6" s="24">
        <f t="shared" si="1"/>
        <v>2</v>
      </c>
      <c r="H6" s="24">
        <f t="shared" si="1"/>
        <v>12</v>
      </c>
      <c r="I6" s="24">
        <f t="shared" si="1"/>
        <v>1</v>
      </c>
      <c r="J6" s="24">
        <f t="shared" si="1"/>
        <v>7</v>
      </c>
      <c r="K6" s="24">
        <f t="shared" si="1"/>
        <v>0</v>
      </c>
      <c r="L6" s="24">
        <f t="shared" si="1"/>
        <v>1</v>
      </c>
      <c r="M6" s="24">
        <f t="shared" si="1"/>
        <v>1</v>
      </c>
      <c r="N6" s="24">
        <f t="shared" si="1"/>
        <v>2</v>
      </c>
      <c r="O6" s="24">
        <f t="shared" si="1"/>
        <v>8</v>
      </c>
      <c r="P6" s="24">
        <f t="shared" si="1"/>
        <v>0</v>
      </c>
      <c r="Q6" s="24">
        <f t="shared" si="1"/>
        <v>12</v>
      </c>
      <c r="R6" s="24">
        <f t="shared" si="1"/>
        <v>6</v>
      </c>
      <c r="S6" s="24">
        <f t="shared" si="1"/>
        <v>1</v>
      </c>
      <c r="T6" s="24">
        <f t="shared" si="1"/>
        <v>3</v>
      </c>
      <c r="U6" s="24">
        <f t="shared" si="1"/>
        <v>8</v>
      </c>
      <c r="V6" s="24">
        <f t="shared" si="1"/>
        <v>0</v>
      </c>
      <c r="W6" s="24">
        <f t="shared" si="1"/>
        <v>0</v>
      </c>
      <c r="X6" s="24">
        <f t="shared" si="1"/>
        <v>0</v>
      </c>
      <c r="Y6" s="25">
        <f t="shared" si="1"/>
        <v>2</v>
      </c>
      <c r="Z6" s="19"/>
      <c r="AA6" s="19"/>
      <c r="AB6" s="19">
        <v>4</v>
      </c>
      <c r="AC6" s="75">
        <v>30</v>
      </c>
      <c r="AD6" s="1">
        <v>44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2.75">
      <c r="A7" s="83"/>
      <c r="B7" s="2">
        <v>1</v>
      </c>
      <c r="C7" s="69" t="s">
        <v>2</v>
      </c>
      <c r="D7" s="5">
        <v>2</v>
      </c>
      <c r="E7" s="13"/>
      <c r="F7" s="26">
        <v>2</v>
      </c>
      <c r="G7" s="27">
        <v>2</v>
      </c>
      <c r="H7" s="27">
        <v>2</v>
      </c>
      <c r="I7" s="27">
        <v>1</v>
      </c>
      <c r="J7" s="27">
        <v>1</v>
      </c>
      <c r="K7" s="27">
        <v>0</v>
      </c>
      <c r="L7" s="27">
        <v>1</v>
      </c>
      <c r="M7" s="27">
        <v>1</v>
      </c>
      <c r="N7" s="27">
        <v>2</v>
      </c>
      <c r="O7" s="27">
        <v>2</v>
      </c>
      <c r="P7" s="27">
        <v>0</v>
      </c>
      <c r="Q7" s="27">
        <v>2</v>
      </c>
      <c r="R7" s="27">
        <v>2</v>
      </c>
      <c r="S7" s="27">
        <v>1</v>
      </c>
      <c r="T7" s="27">
        <v>2</v>
      </c>
      <c r="U7" s="27">
        <v>2</v>
      </c>
      <c r="V7" s="27">
        <v>0</v>
      </c>
      <c r="W7" s="27">
        <v>0</v>
      </c>
      <c r="X7" s="27"/>
      <c r="Y7" s="28">
        <v>1</v>
      </c>
      <c r="Z7" s="19"/>
      <c r="AA7" s="19"/>
      <c r="AB7" s="19">
        <v>5</v>
      </c>
      <c r="AC7" s="75">
        <v>25</v>
      </c>
      <c r="AD7" s="1">
        <v>43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ht="12.75">
      <c r="A8" s="83"/>
      <c r="B8" s="4">
        <v>2</v>
      </c>
      <c r="C8" s="70" t="s">
        <v>3</v>
      </c>
      <c r="D8" s="7">
        <v>6</v>
      </c>
      <c r="E8" s="15"/>
      <c r="F8" s="32">
        <v>4</v>
      </c>
      <c r="G8" s="33">
        <v>0</v>
      </c>
      <c r="H8" s="33">
        <v>6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6</v>
      </c>
      <c r="R8" s="33">
        <v>0</v>
      </c>
      <c r="S8" s="33">
        <v>0</v>
      </c>
      <c r="T8" s="33">
        <v>0</v>
      </c>
      <c r="U8" s="33">
        <v>2</v>
      </c>
      <c r="V8" s="33">
        <v>0</v>
      </c>
      <c r="W8" s="33">
        <v>0</v>
      </c>
      <c r="X8" s="33"/>
      <c r="Y8" s="34">
        <v>0</v>
      </c>
      <c r="Z8" s="19"/>
      <c r="AA8" s="19"/>
      <c r="AB8" s="19">
        <v>6</v>
      </c>
      <c r="AC8" s="75">
        <v>33</v>
      </c>
      <c r="AD8" s="1">
        <v>42</v>
      </c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ht="13.5" thickBot="1">
      <c r="A9" s="83"/>
      <c r="B9" s="4">
        <v>3</v>
      </c>
      <c r="C9" s="70" t="s">
        <v>4</v>
      </c>
      <c r="D9" s="7">
        <v>4</v>
      </c>
      <c r="E9" s="16"/>
      <c r="F9" s="35">
        <v>0</v>
      </c>
      <c r="G9" s="33">
        <v>0</v>
      </c>
      <c r="H9" s="33">
        <v>4</v>
      </c>
      <c r="I9" s="33">
        <v>0</v>
      </c>
      <c r="J9" s="33">
        <v>6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4</v>
      </c>
      <c r="R9" s="33">
        <v>4</v>
      </c>
      <c r="S9" s="33">
        <v>0</v>
      </c>
      <c r="T9" s="33">
        <v>1</v>
      </c>
      <c r="U9" s="33">
        <v>4</v>
      </c>
      <c r="V9" s="33">
        <v>0</v>
      </c>
      <c r="W9" s="33">
        <v>0</v>
      </c>
      <c r="X9" s="33"/>
      <c r="Y9" s="34">
        <v>1</v>
      </c>
      <c r="Z9" s="19"/>
      <c r="AA9" s="19"/>
      <c r="AB9" s="19">
        <v>7</v>
      </c>
      <c r="AC9" s="75">
        <v>22</v>
      </c>
      <c r="AD9" s="1">
        <v>39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ht="13.5" thickBot="1">
      <c r="A10" s="83"/>
      <c r="B10" s="11" t="s">
        <v>18</v>
      </c>
      <c r="C10" s="89" t="s">
        <v>7</v>
      </c>
      <c r="D10" s="88"/>
      <c r="E10" s="12">
        <f>SUM(D11,D13,D14,D16,D17,D19,D20,D22,D23,D25,D26,D28,D29,D31,D32,D34,D35,D37,D38,D40)</f>
        <v>70</v>
      </c>
      <c r="F10" s="42">
        <f aca="true" t="shared" si="2" ref="F10:Y10">SUM(F11,F13,F14,F16,F17,F19,F20,F22,F23,F25,F26,F28,F29,F31,F32,F34,F35,F37,F38,F40)</f>
        <v>58.77909270216962</v>
      </c>
      <c r="G10" s="43">
        <f t="shared" si="2"/>
        <v>25.166666666666668</v>
      </c>
      <c r="H10" s="43">
        <f t="shared" si="2"/>
        <v>59.666666666666664</v>
      </c>
      <c r="I10" s="43">
        <f t="shared" si="2"/>
        <v>9.9</v>
      </c>
      <c r="J10" s="43">
        <f t="shared" si="2"/>
        <v>27.369926124259322</v>
      </c>
      <c r="K10" s="43">
        <f t="shared" si="2"/>
        <v>0</v>
      </c>
      <c r="L10" s="43">
        <f t="shared" si="2"/>
        <v>0</v>
      </c>
      <c r="M10" s="43">
        <f t="shared" si="2"/>
        <v>10.539800995024876</v>
      </c>
      <c r="N10" s="43">
        <f t="shared" si="2"/>
        <v>24.446871520885</v>
      </c>
      <c r="O10" s="43">
        <f t="shared" si="2"/>
        <v>24.352297008547005</v>
      </c>
      <c r="P10" s="43">
        <f t="shared" si="2"/>
        <v>6</v>
      </c>
      <c r="Q10" s="43">
        <f t="shared" si="2"/>
        <v>0</v>
      </c>
      <c r="R10" s="43">
        <f t="shared" si="2"/>
        <v>27.850172407088355</v>
      </c>
      <c r="S10" s="43">
        <f t="shared" si="2"/>
        <v>13.667888217253424</v>
      </c>
      <c r="T10" s="43">
        <f t="shared" si="2"/>
        <v>17.666666666666668</v>
      </c>
      <c r="U10" s="43">
        <f t="shared" si="2"/>
        <v>34.23038899305209</v>
      </c>
      <c r="V10" s="43">
        <f t="shared" si="2"/>
        <v>0</v>
      </c>
      <c r="W10" s="43">
        <f t="shared" si="2"/>
        <v>0</v>
      </c>
      <c r="X10" s="43">
        <f t="shared" si="2"/>
        <v>0</v>
      </c>
      <c r="Y10" s="44">
        <f t="shared" si="2"/>
        <v>12</v>
      </c>
      <c r="Z10" s="19"/>
      <c r="AA10" s="19"/>
      <c r="AB10" s="19">
        <v>8</v>
      </c>
      <c r="AC10" s="75">
        <v>29</v>
      </c>
      <c r="AD10" s="1">
        <v>33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ht="12.75">
      <c r="A11" s="83"/>
      <c r="B11" s="48">
        <v>1</v>
      </c>
      <c r="C11" s="72" t="s">
        <v>13</v>
      </c>
      <c r="D11" s="8">
        <v>2</v>
      </c>
      <c r="E11" s="49"/>
      <c r="F11" s="50">
        <f>IF(F12&gt;=$D12,$D11,"")</f>
        <v>2</v>
      </c>
      <c r="G11" s="51">
        <f aca="true" t="shared" si="3" ref="G11:Y11">IF(G12&gt;=$D12,$D11,"")</f>
        <v>2</v>
      </c>
      <c r="H11" s="51">
        <f t="shared" si="3"/>
        <v>2</v>
      </c>
      <c r="I11" s="51">
        <f t="shared" si="3"/>
      </c>
      <c r="J11" s="51">
        <f t="shared" si="3"/>
        <v>2</v>
      </c>
      <c r="K11" s="51">
        <f t="shared" si="3"/>
      </c>
      <c r="L11" s="51">
        <f t="shared" si="3"/>
      </c>
      <c r="M11" s="51">
        <f t="shared" si="3"/>
      </c>
      <c r="N11" s="51">
        <f t="shared" si="3"/>
        <v>2</v>
      </c>
      <c r="O11" s="51">
        <f t="shared" si="3"/>
        <v>2</v>
      </c>
      <c r="P11" s="51">
        <f t="shared" si="3"/>
        <v>2</v>
      </c>
      <c r="Q11" s="51">
        <f t="shared" si="3"/>
      </c>
      <c r="R11" s="51">
        <f t="shared" si="3"/>
      </c>
      <c r="S11" s="51">
        <f t="shared" si="3"/>
      </c>
      <c r="T11" s="51">
        <f t="shared" si="3"/>
        <v>2</v>
      </c>
      <c r="U11" s="51">
        <f t="shared" si="3"/>
        <v>2</v>
      </c>
      <c r="V11" s="51">
        <f t="shared" si="3"/>
      </c>
      <c r="W11" s="51">
        <f t="shared" si="3"/>
      </c>
      <c r="X11" s="51">
        <f t="shared" si="3"/>
      </c>
      <c r="Y11" s="52">
        <f t="shared" si="3"/>
        <v>2</v>
      </c>
      <c r="Z11" s="19"/>
      <c r="AA11" s="19"/>
      <c r="AB11" s="19">
        <v>9</v>
      </c>
      <c r="AC11" s="75">
        <v>35</v>
      </c>
      <c r="AD11" s="1">
        <v>31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12.75">
      <c r="A12" s="83"/>
      <c r="B12" s="4"/>
      <c r="C12" s="70" t="s">
        <v>14</v>
      </c>
      <c r="D12" s="9">
        <v>1</v>
      </c>
      <c r="E12" s="16"/>
      <c r="F12" s="32">
        <v>1</v>
      </c>
      <c r="G12" s="33">
        <v>1</v>
      </c>
      <c r="H12" s="33">
        <v>1</v>
      </c>
      <c r="I12" s="33"/>
      <c r="J12" s="33">
        <v>2</v>
      </c>
      <c r="K12" s="33"/>
      <c r="L12" s="33"/>
      <c r="M12" s="33"/>
      <c r="N12" s="33">
        <v>2</v>
      </c>
      <c r="O12" s="33">
        <v>2</v>
      </c>
      <c r="P12" s="33">
        <v>1</v>
      </c>
      <c r="Q12" s="33"/>
      <c r="R12" s="33"/>
      <c r="S12" s="33"/>
      <c r="T12" s="33">
        <v>2</v>
      </c>
      <c r="U12" s="33">
        <v>1</v>
      </c>
      <c r="V12" s="33"/>
      <c r="W12" s="33"/>
      <c r="X12" s="33"/>
      <c r="Y12" s="34">
        <v>1</v>
      </c>
      <c r="Z12" s="19"/>
      <c r="AA12" s="19"/>
      <c r="AB12" s="19">
        <v>10</v>
      </c>
      <c r="AC12" s="75">
        <v>32</v>
      </c>
      <c r="AD12" s="1">
        <v>23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ht="12.75">
      <c r="A13" s="83"/>
      <c r="B13" s="53"/>
      <c r="C13" s="73" t="s">
        <v>15</v>
      </c>
      <c r="D13" s="9">
        <v>4</v>
      </c>
      <c r="E13" s="54"/>
      <c r="F13" s="55">
        <f>IF(F12&lt;$D12,"",$D13*MIN($F12:$Y12)/F12)</f>
        <v>4</v>
      </c>
      <c r="G13" s="56">
        <f>IF(G12&lt;$D12,"",$D13*MIN($F12:$Y12)/G12)</f>
        <v>4</v>
      </c>
      <c r="H13" s="56">
        <f aca="true" t="shared" si="4" ref="H13:Y13">IF(H12&lt;$D12,"",$D13*MIN($F12:$Y12)/H12)</f>
        <v>4</v>
      </c>
      <c r="I13" s="56">
        <f t="shared" si="4"/>
      </c>
      <c r="J13" s="56">
        <f t="shared" si="4"/>
        <v>2</v>
      </c>
      <c r="K13" s="56">
        <f t="shared" si="4"/>
      </c>
      <c r="L13" s="56">
        <f t="shared" si="4"/>
      </c>
      <c r="M13" s="56">
        <f t="shared" si="4"/>
      </c>
      <c r="N13" s="56">
        <f t="shared" si="4"/>
        <v>2</v>
      </c>
      <c r="O13" s="56">
        <f t="shared" si="4"/>
        <v>2</v>
      </c>
      <c r="P13" s="56">
        <f t="shared" si="4"/>
        <v>4</v>
      </c>
      <c r="Q13" s="56">
        <f t="shared" si="4"/>
      </c>
      <c r="R13" s="56">
        <f t="shared" si="4"/>
      </c>
      <c r="S13" s="56">
        <f t="shared" si="4"/>
      </c>
      <c r="T13" s="56">
        <f t="shared" si="4"/>
        <v>2</v>
      </c>
      <c r="U13" s="56">
        <f t="shared" si="4"/>
        <v>4</v>
      </c>
      <c r="V13" s="56">
        <f t="shared" si="4"/>
      </c>
      <c r="W13" s="56">
        <f t="shared" si="4"/>
      </c>
      <c r="X13" s="56">
        <f t="shared" si="4"/>
      </c>
      <c r="Y13" s="57">
        <f t="shared" si="4"/>
        <v>4</v>
      </c>
      <c r="Z13" s="19"/>
      <c r="AA13" s="19"/>
      <c r="AB13" s="19">
        <v>11</v>
      </c>
      <c r="AC13" s="75">
        <v>24</v>
      </c>
      <c r="AD13" s="1">
        <v>22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ht="12.75">
      <c r="A14" s="83"/>
      <c r="B14" s="53">
        <v>2</v>
      </c>
      <c r="C14" s="73" t="s">
        <v>13</v>
      </c>
      <c r="D14" s="9">
        <v>2</v>
      </c>
      <c r="E14" s="54"/>
      <c r="F14" s="55">
        <f aca="true" t="shared" si="5" ref="F14:Y14">IF(F15&gt;=$D15,$D14,"")</f>
        <v>2</v>
      </c>
      <c r="G14" s="56">
        <f t="shared" si="5"/>
        <v>2</v>
      </c>
      <c r="H14" s="56">
        <f t="shared" si="5"/>
        <v>2</v>
      </c>
      <c r="I14" s="56">
        <f t="shared" si="5"/>
      </c>
      <c r="J14" s="56">
        <f t="shared" si="5"/>
        <v>2</v>
      </c>
      <c r="K14" s="56">
        <f t="shared" si="5"/>
      </c>
      <c r="L14" s="56">
        <f t="shared" si="5"/>
      </c>
      <c r="M14" s="56">
        <f t="shared" si="5"/>
        <v>2</v>
      </c>
      <c r="N14" s="56">
        <f t="shared" si="5"/>
        <v>2</v>
      </c>
      <c r="O14" s="56">
        <f t="shared" si="5"/>
        <v>2</v>
      </c>
      <c r="P14" s="56">
        <f t="shared" si="5"/>
      </c>
      <c r="Q14" s="56">
        <f t="shared" si="5"/>
      </c>
      <c r="R14" s="56">
        <f t="shared" si="5"/>
        <v>2</v>
      </c>
      <c r="S14" s="56">
        <f t="shared" si="5"/>
      </c>
      <c r="T14" s="56">
        <f t="shared" si="5"/>
        <v>2</v>
      </c>
      <c r="U14" s="56">
        <f t="shared" si="5"/>
        <v>2</v>
      </c>
      <c r="V14" s="56">
        <f t="shared" si="5"/>
      </c>
      <c r="W14" s="56">
        <f t="shared" si="5"/>
      </c>
      <c r="X14" s="56">
        <f t="shared" si="5"/>
      </c>
      <c r="Y14" s="57">
        <f t="shared" si="5"/>
        <v>2</v>
      </c>
      <c r="Z14" s="19"/>
      <c r="AA14" s="19"/>
      <c r="AB14" s="19">
        <v>12</v>
      </c>
      <c r="AC14" s="75">
        <v>40</v>
      </c>
      <c r="AD14" s="1">
        <v>20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ht="12.75">
      <c r="A15" s="83"/>
      <c r="B15" s="4"/>
      <c r="C15" s="70" t="s">
        <v>14</v>
      </c>
      <c r="D15" s="9">
        <v>5</v>
      </c>
      <c r="E15" s="16"/>
      <c r="F15" s="32">
        <v>5</v>
      </c>
      <c r="G15" s="33">
        <v>5</v>
      </c>
      <c r="H15" s="33">
        <v>5</v>
      </c>
      <c r="I15" s="33"/>
      <c r="J15" s="33">
        <v>13</v>
      </c>
      <c r="K15" s="33"/>
      <c r="L15" s="33"/>
      <c r="M15" s="33">
        <v>12</v>
      </c>
      <c r="N15" s="33">
        <v>12</v>
      </c>
      <c r="O15" s="33">
        <v>10</v>
      </c>
      <c r="P15" s="33"/>
      <c r="Q15" s="33"/>
      <c r="R15" s="33">
        <v>87</v>
      </c>
      <c r="S15" s="33"/>
      <c r="T15" s="33">
        <v>12</v>
      </c>
      <c r="U15" s="33">
        <v>22</v>
      </c>
      <c r="V15" s="33"/>
      <c r="W15" s="33"/>
      <c r="X15" s="33"/>
      <c r="Y15" s="34">
        <v>5</v>
      </c>
      <c r="Z15" s="19"/>
      <c r="AA15" s="19"/>
      <c r="AB15" s="19">
        <v>13</v>
      </c>
      <c r="AC15" s="75">
        <v>34</v>
      </c>
      <c r="AD15" s="1">
        <v>20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12.75">
      <c r="A16" s="83"/>
      <c r="B16" s="53"/>
      <c r="C16" s="73" t="s">
        <v>15</v>
      </c>
      <c r="D16" s="9">
        <v>4</v>
      </c>
      <c r="E16" s="54"/>
      <c r="F16" s="55">
        <f aca="true" t="shared" si="6" ref="F16:Y16">IF(F15&lt;$D15,"",$D16*MIN($F15:$Y15)/F15)</f>
        <v>4</v>
      </c>
      <c r="G16" s="56">
        <f t="shared" si="6"/>
        <v>4</v>
      </c>
      <c r="H16" s="56">
        <f t="shared" si="6"/>
        <v>4</v>
      </c>
      <c r="I16" s="56">
        <f t="shared" si="6"/>
      </c>
      <c r="J16" s="56">
        <f t="shared" si="6"/>
        <v>1.5384615384615385</v>
      </c>
      <c r="K16" s="56">
        <f t="shared" si="6"/>
      </c>
      <c r="L16" s="56">
        <f t="shared" si="6"/>
      </c>
      <c r="M16" s="56">
        <f t="shared" si="6"/>
        <v>1.6666666666666667</v>
      </c>
      <c r="N16" s="56">
        <f t="shared" si="6"/>
        <v>1.6666666666666667</v>
      </c>
      <c r="O16" s="56">
        <f t="shared" si="6"/>
        <v>2</v>
      </c>
      <c r="P16" s="56">
        <f t="shared" si="6"/>
      </c>
      <c r="Q16" s="56">
        <f t="shared" si="6"/>
      </c>
      <c r="R16" s="56">
        <f t="shared" si="6"/>
        <v>0.22988505747126436</v>
      </c>
      <c r="S16" s="56">
        <f t="shared" si="6"/>
      </c>
      <c r="T16" s="56">
        <f t="shared" si="6"/>
        <v>1.6666666666666667</v>
      </c>
      <c r="U16" s="56">
        <f t="shared" si="6"/>
        <v>0.9090909090909091</v>
      </c>
      <c r="V16" s="56">
        <f t="shared" si="6"/>
      </c>
      <c r="W16" s="56">
        <f t="shared" si="6"/>
      </c>
      <c r="X16" s="56">
        <f t="shared" si="6"/>
      </c>
      <c r="Y16" s="57">
        <f t="shared" si="6"/>
        <v>4</v>
      </c>
      <c r="Z16" s="19"/>
      <c r="AA16" s="19"/>
      <c r="AB16" s="19">
        <v>14</v>
      </c>
      <c r="AC16" s="75">
        <v>31</v>
      </c>
      <c r="AD16" s="1">
        <v>17</v>
      </c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ht="12.75">
      <c r="A17" s="83"/>
      <c r="B17" s="48">
        <v>3</v>
      </c>
      <c r="C17" s="73" t="s">
        <v>13</v>
      </c>
      <c r="D17" s="8">
        <v>2</v>
      </c>
      <c r="E17" s="49"/>
      <c r="F17" s="55">
        <f aca="true" t="shared" si="7" ref="F17:Y17">IF(F18&gt;=$D18,$D17,"")</f>
        <v>2</v>
      </c>
      <c r="G17" s="56">
        <f t="shared" si="7"/>
        <v>2</v>
      </c>
      <c r="H17" s="56">
        <f t="shared" si="7"/>
        <v>2</v>
      </c>
      <c r="I17" s="56">
        <f t="shared" si="7"/>
      </c>
      <c r="J17" s="56">
        <f t="shared" si="7"/>
        <v>2</v>
      </c>
      <c r="K17" s="56">
        <f t="shared" si="7"/>
      </c>
      <c r="L17" s="56">
        <f t="shared" si="7"/>
      </c>
      <c r="M17" s="56">
        <f t="shared" si="7"/>
      </c>
      <c r="N17" s="56">
        <f t="shared" si="7"/>
        <v>2</v>
      </c>
      <c r="O17" s="56">
        <f t="shared" si="7"/>
        <v>2</v>
      </c>
      <c r="P17" s="56">
        <f t="shared" si="7"/>
      </c>
      <c r="Q17" s="56">
        <f t="shared" si="7"/>
      </c>
      <c r="R17" s="56">
        <f t="shared" si="7"/>
        <v>2</v>
      </c>
      <c r="S17" s="56">
        <f t="shared" si="7"/>
        <v>2</v>
      </c>
      <c r="T17" s="56">
        <f t="shared" si="7"/>
        <v>2</v>
      </c>
      <c r="U17" s="56">
        <f t="shared" si="7"/>
        <v>2</v>
      </c>
      <c r="V17" s="56">
        <f t="shared" si="7"/>
      </c>
      <c r="W17" s="56">
        <f t="shared" si="7"/>
      </c>
      <c r="X17" s="56">
        <f t="shared" si="7"/>
      </c>
      <c r="Y17" s="57">
        <f t="shared" si="7"/>
      </c>
      <c r="Z17" s="19"/>
      <c r="AA17" s="19"/>
      <c r="AB17" s="19">
        <v>15</v>
      </c>
      <c r="AC17" s="75">
        <v>28</v>
      </c>
      <c r="AD17" s="1">
        <v>16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ht="12.75">
      <c r="A18" s="83"/>
      <c r="B18" s="4"/>
      <c r="C18" s="70" t="s">
        <v>14</v>
      </c>
      <c r="D18" s="9">
        <v>4</v>
      </c>
      <c r="E18" s="16"/>
      <c r="F18" s="32">
        <v>4</v>
      </c>
      <c r="G18" s="33">
        <v>4</v>
      </c>
      <c r="H18" s="33">
        <v>4</v>
      </c>
      <c r="I18" s="33"/>
      <c r="J18" s="33">
        <v>11</v>
      </c>
      <c r="K18" s="33"/>
      <c r="L18" s="33"/>
      <c r="M18" s="33"/>
      <c r="N18" s="33">
        <v>12</v>
      </c>
      <c r="O18" s="33">
        <v>13</v>
      </c>
      <c r="P18" s="33"/>
      <c r="Q18" s="33"/>
      <c r="R18" s="33">
        <v>7</v>
      </c>
      <c r="S18" s="33">
        <v>17</v>
      </c>
      <c r="T18" s="33">
        <v>4</v>
      </c>
      <c r="U18" s="33">
        <v>13</v>
      </c>
      <c r="V18" s="33"/>
      <c r="W18" s="33"/>
      <c r="X18" s="33"/>
      <c r="Y18" s="34"/>
      <c r="Z18" s="19"/>
      <c r="AA18" s="19"/>
      <c r="AB18" s="19">
        <v>16</v>
      </c>
      <c r="AC18" s="75">
        <v>27</v>
      </c>
      <c r="AD18" s="1">
        <v>10</v>
      </c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ht="12.75">
      <c r="A19" s="83"/>
      <c r="B19" s="53"/>
      <c r="C19" s="73" t="s">
        <v>15</v>
      </c>
      <c r="D19" s="9">
        <v>4</v>
      </c>
      <c r="E19" s="54"/>
      <c r="F19" s="55">
        <f aca="true" t="shared" si="8" ref="F19:Y19">IF(F18&lt;$D18,"",$D19*MIN($F18:$Y18)/F18)</f>
        <v>4</v>
      </c>
      <c r="G19" s="56">
        <f t="shared" si="8"/>
        <v>4</v>
      </c>
      <c r="H19" s="56">
        <f t="shared" si="8"/>
        <v>4</v>
      </c>
      <c r="I19" s="56">
        <f t="shared" si="8"/>
      </c>
      <c r="J19" s="56">
        <f t="shared" si="8"/>
        <v>1.4545454545454546</v>
      </c>
      <c r="K19" s="56">
        <f t="shared" si="8"/>
      </c>
      <c r="L19" s="56">
        <f t="shared" si="8"/>
      </c>
      <c r="M19" s="56">
        <f t="shared" si="8"/>
      </c>
      <c r="N19" s="56">
        <f t="shared" si="8"/>
        <v>1.3333333333333333</v>
      </c>
      <c r="O19" s="56">
        <f t="shared" si="8"/>
        <v>1.2307692307692308</v>
      </c>
      <c r="P19" s="56">
        <f t="shared" si="8"/>
      </c>
      <c r="Q19" s="56">
        <f t="shared" si="8"/>
      </c>
      <c r="R19" s="56">
        <f t="shared" si="8"/>
        <v>2.2857142857142856</v>
      </c>
      <c r="S19" s="56">
        <f t="shared" si="8"/>
        <v>0.9411764705882353</v>
      </c>
      <c r="T19" s="56">
        <f t="shared" si="8"/>
        <v>4</v>
      </c>
      <c r="U19" s="56">
        <f t="shared" si="8"/>
        <v>1.2307692307692308</v>
      </c>
      <c r="V19" s="56">
        <f t="shared" si="8"/>
      </c>
      <c r="W19" s="56">
        <f t="shared" si="8"/>
      </c>
      <c r="X19" s="56">
        <f t="shared" si="8"/>
      </c>
      <c r="Y19" s="57">
        <f t="shared" si="8"/>
      </c>
      <c r="Z19" s="19"/>
      <c r="AA19" s="19"/>
      <c r="AB19" s="19">
        <v>17</v>
      </c>
      <c r="AC19" s="75">
        <v>39</v>
      </c>
      <c r="AD19" s="1">
        <v>10</v>
      </c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ht="12.75">
      <c r="A20" s="83"/>
      <c r="B20" s="53">
        <v>4</v>
      </c>
      <c r="C20" s="73" t="s">
        <v>13</v>
      </c>
      <c r="D20" s="9">
        <v>2</v>
      </c>
      <c r="E20" s="54"/>
      <c r="F20" s="55">
        <f aca="true" t="shared" si="9" ref="F20:Y20">IF(F21&gt;=$D21,$D20,"")</f>
        <v>2</v>
      </c>
      <c r="G20" s="56">
        <f t="shared" si="9"/>
      </c>
      <c r="H20" s="56">
        <f t="shared" si="9"/>
        <v>2</v>
      </c>
      <c r="I20" s="56">
        <f t="shared" si="9"/>
      </c>
      <c r="J20" s="56">
        <f t="shared" si="9"/>
        <v>2</v>
      </c>
      <c r="K20" s="56">
        <f t="shared" si="9"/>
      </c>
      <c r="L20" s="56">
        <f t="shared" si="9"/>
      </c>
      <c r="M20" s="56">
        <f t="shared" si="9"/>
      </c>
      <c r="N20" s="56">
        <f t="shared" si="9"/>
        <v>2</v>
      </c>
      <c r="O20" s="56">
        <f t="shared" si="9"/>
        <v>2</v>
      </c>
      <c r="P20" s="56">
        <f t="shared" si="9"/>
      </c>
      <c r="Q20" s="56">
        <f t="shared" si="9"/>
      </c>
      <c r="R20" s="56">
        <f t="shared" si="9"/>
        <v>2</v>
      </c>
      <c r="S20" s="56">
        <f t="shared" si="9"/>
      </c>
      <c r="T20" s="56">
        <f t="shared" si="9"/>
        <v>2</v>
      </c>
      <c r="U20" s="56">
        <f t="shared" si="9"/>
        <v>2</v>
      </c>
      <c r="V20" s="56">
        <f t="shared" si="9"/>
      </c>
      <c r="W20" s="56">
        <f t="shared" si="9"/>
      </c>
      <c r="X20" s="56">
        <f t="shared" si="9"/>
      </c>
      <c r="Y20" s="57">
        <f t="shared" si="9"/>
      </c>
      <c r="Z20" s="19"/>
      <c r="AA20" s="19"/>
      <c r="AB20" s="19">
        <v>18</v>
      </c>
      <c r="AC20" s="75">
        <v>37</v>
      </c>
      <c r="AD20" s="1">
        <v>7</v>
      </c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ht="12.75">
      <c r="A21" s="83"/>
      <c r="B21" s="4"/>
      <c r="C21" s="70" t="s">
        <v>14</v>
      </c>
      <c r="D21" s="9">
        <v>7</v>
      </c>
      <c r="E21" s="16"/>
      <c r="F21" s="32">
        <v>8</v>
      </c>
      <c r="G21" s="33"/>
      <c r="H21" s="33">
        <v>8</v>
      </c>
      <c r="I21" s="33"/>
      <c r="J21" s="33">
        <v>18</v>
      </c>
      <c r="K21" s="33"/>
      <c r="L21" s="33"/>
      <c r="M21" s="33"/>
      <c r="N21" s="33">
        <v>24</v>
      </c>
      <c r="O21" s="33">
        <v>24</v>
      </c>
      <c r="P21" s="33">
        <v>5</v>
      </c>
      <c r="Q21" s="33"/>
      <c r="R21" s="33">
        <v>16</v>
      </c>
      <c r="S21" s="33"/>
      <c r="T21" s="33">
        <v>10</v>
      </c>
      <c r="U21" s="33">
        <v>32</v>
      </c>
      <c r="V21" s="33"/>
      <c r="W21" s="33"/>
      <c r="X21" s="33"/>
      <c r="Y21" s="34"/>
      <c r="Z21" s="19"/>
      <c r="AA21" s="19"/>
      <c r="AB21" s="19">
        <v>19</v>
      </c>
      <c r="AC21" s="75">
        <v>38</v>
      </c>
      <c r="AD21" s="1">
        <v>7</v>
      </c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ht="12.75">
      <c r="A22" s="83"/>
      <c r="B22" s="53"/>
      <c r="C22" s="73" t="s">
        <v>15</v>
      </c>
      <c r="D22" s="9">
        <v>4</v>
      </c>
      <c r="E22" s="54"/>
      <c r="F22" s="55">
        <f aca="true" t="shared" si="10" ref="F22:Y22">IF(F21&lt;$D21,"",$D22*MIN($F21:$Y21)/F21)</f>
        <v>2.5</v>
      </c>
      <c r="G22" s="56">
        <f t="shared" si="10"/>
      </c>
      <c r="H22" s="56">
        <f t="shared" si="10"/>
        <v>2.5</v>
      </c>
      <c r="I22" s="56">
        <f t="shared" si="10"/>
      </c>
      <c r="J22" s="56">
        <f t="shared" si="10"/>
        <v>1.1111111111111112</v>
      </c>
      <c r="K22" s="56">
        <f t="shared" si="10"/>
      </c>
      <c r="L22" s="56">
        <f t="shared" si="10"/>
      </c>
      <c r="M22" s="56">
        <f t="shared" si="10"/>
      </c>
      <c r="N22" s="56">
        <f t="shared" si="10"/>
        <v>0.8333333333333334</v>
      </c>
      <c r="O22" s="56">
        <f t="shared" si="10"/>
        <v>0.8333333333333334</v>
      </c>
      <c r="P22" s="56">
        <f t="shared" si="10"/>
      </c>
      <c r="Q22" s="56">
        <f t="shared" si="10"/>
      </c>
      <c r="R22" s="56">
        <f t="shared" si="10"/>
        <v>1.25</v>
      </c>
      <c r="S22" s="56">
        <f t="shared" si="10"/>
      </c>
      <c r="T22" s="56">
        <f t="shared" si="10"/>
        <v>2</v>
      </c>
      <c r="U22" s="56">
        <f t="shared" si="10"/>
        <v>0.625</v>
      </c>
      <c r="V22" s="56">
        <f t="shared" si="10"/>
      </c>
      <c r="W22" s="56">
        <f t="shared" si="10"/>
      </c>
      <c r="X22" s="56">
        <f t="shared" si="10"/>
      </c>
      <c r="Y22" s="57">
        <f t="shared" si="10"/>
      </c>
      <c r="Z22" s="19"/>
      <c r="AA22" s="19"/>
      <c r="AB22" s="19">
        <v>20</v>
      </c>
      <c r="AC22" s="75">
        <v>26</v>
      </c>
      <c r="AD22" s="1">
        <v>4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12.75">
      <c r="A23" s="83"/>
      <c r="B23" s="48">
        <v>5</v>
      </c>
      <c r="C23" s="73" t="s">
        <v>13</v>
      </c>
      <c r="D23" s="8">
        <v>2</v>
      </c>
      <c r="E23" s="49"/>
      <c r="F23" s="55">
        <f aca="true" t="shared" si="11" ref="F23:Y23">IF(F24&gt;=$D24,$D23,"")</f>
        <v>2</v>
      </c>
      <c r="G23" s="56">
        <f t="shared" si="11"/>
      </c>
      <c r="H23" s="56">
        <f t="shared" si="11"/>
        <v>2</v>
      </c>
      <c r="I23" s="56">
        <f t="shared" si="11"/>
        <v>2</v>
      </c>
      <c r="J23" s="56">
        <f t="shared" si="11"/>
        <v>2</v>
      </c>
      <c r="K23" s="56">
        <f t="shared" si="11"/>
      </c>
      <c r="L23" s="56">
        <f t="shared" si="11"/>
      </c>
      <c r="M23" s="56">
        <f t="shared" si="11"/>
        <v>2</v>
      </c>
      <c r="N23" s="56">
        <f t="shared" si="11"/>
      </c>
      <c r="O23" s="56">
        <f t="shared" si="11"/>
        <v>2</v>
      </c>
      <c r="P23" s="56">
        <f t="shared" si="11"/>
      </c>
      <c r="Q23" s="56">
        <f t="shared" si="11"/>
      </c>
      <c r="R23" s="56">
        <f t="shared" si="11"/>
        <v>2</v>
      </c>
      <c r="S23" s="56">
        <f t="shared" si="11"/>
      </c>
      <c r="T23" s="56">
        <f t="shared" si="11"/>
      </c>
      <c r="U23" s="56">
        <f t="shared" si="11"/>
        <v>2</v>
      </c>
      <c r="V23" s="56">
        <f t="shared" si="11"/>
      </c>
      <c r="W23" s="56">
        <f t="shared" si="11"/>
      </c>
      <c r="X23" s="56">
        <f t="shared" si="11"/>
      </c>
      <c r="Y23" s="57">
        <f t="shared" si="11"/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ht="12.75">
      <c r="A24" s="83"/>
      <c r="B24" s="4"/>
      <c r="C24" s="70" t="s">
        <v>14</v>
      </c>
      <c r="D24" s="9">
        <v>6</v>
      </c>
      <c r="E24" s="16"/>
      <c r="F24" s="32">
        <v>6</v>
      </c>
      <c r="G24" s="33"/>
      <c r="H24" s="33">
        <v>6</v>
      </c>
      <c r="I24" s="33">
        <v>10</v>
      </c>
      <c r="J24" s="33">
        <v>20</v>
      </c>
      <c r="K24" s="33"/>
      <c r="L24" s="33"/>
      <c r="M24" s="33">
        <v>16</v>
      </c>
      <c r="N24" s="33"/>
      <c r="O24" s="33">
        <v>18</v>
      </c>
      <c r="P24" s="33"/>
      <c r="Q24" s="33"/>
      <c r="R24" s="33">
        <v>14</v>
      </c>
      <c r="S24" s="33"/>
      <c r="T24" s="33"/>
      <c r="U24" s="33">
        <v>27</v>
      </c>
      <c r="V24" s="33"/>
      <c r="W24" s="33"/>
      <c r="X24" s="33"/>
      <c r="Y24" s="34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12.75">
      <c r="A25" s="83"/>
      <c r="B25" s="53"/>
      <c r="C25" s="73" t="s">
        <v>15</v>
      </c>
      <c r="D25" s="9">
        <v>4</v>
      </c>
      <c r="E25" s="54"/>
      <c r="F25" s="55">
        <f aca="true" t="shared" si="12" ref="F25:Y25">IF(F24&lt;$D24,"",$D25*MIN($F24:$Y24)/F24)</f>
        <v>4</v>
      </c>
      <c r="G25" s="56">
        <f t="shared" si="12"/>
      </c>
      <c r="H25" s="56">
        <f t="shared" si="12"/>
        <v>4</v>
      </c>
      <c r="I25" s="56">
        <f t="shared" si="12"/>
        <v>2.4</v>
      </c>
      <c r="J25" s="56">
        <f t="shared" si="12"/>
        <v>1.2</v>
      </c>
      <c r="K25" s="56">
        <f t="shared" si="12"/>
      </c>
      <c r="L25" s="56">
        <f t="shared" si="12"/>
      </c>
      <c r="M25" s="56">
        <f t="shared" si="12"/>
        <v>1.5</v>
      </c>
      <c r="N25" s="56">
        <f t="shared" si="12"/>
      </c>
      <c r="O25" s="56">
        <f t="shared" si="12"/>
        <v>1.3333333333333333</v>
      </c>
      <c r="P25" s="56">
        <f t="shared" si="12"/>
      </c>
      <c r="Q25" s="56">
        <f t="shared" si="12"/>
      </c>
      <c r="R25" s="56">
        <f t="shared" si="12"/>
        <v>1.7142857142857142</v>
      </c>
      <c r="S25" s="56">
        <f t="shared" si="12"/>
      </c>
      <c r="T25" s="56">
        <f t="shared" si="12"/>
      </c>
      <c r="U25" s="56">
        <f t="shared" si="12"/>
        <v>0.8888888888888888</v>
      </c>
      <c r="V25" s="56">
        <f t="shared" si="12"/>
      </c>
      <c r="W25" s="56">
        <f t="shared" si="12"/>
      </c>
      <c r="X25" s="56">
        <f t="shared" si="12"/>
      </c>
      <c r="Y25" s="57">
        <f t="shared" si="12"/>
      </c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ht="12.75">
      <c r="A26" s="83"/>
      <c r="B26" s="48">
        <v>6</v>
      </c>
      <c r="C26" s="73" t="s">
        <v>13</v>
      </c>
      <c r="D26" s="8">
        <v>3</v>
      </c>
      <c r="E26" s="49"/>
      <c r="F26" s="55">
        <f aca="true" t="shared" si="13" ref="F26:Y26">IF(F27&gt;=$D27,$D26,"")</f>
      </c>
      <c r="G26" s="56">
        <f t="shared" si="13"/>
      </c>
      <c r="H26" s="56">
        <f t="shared" si="13"/>
        <v>3</v>
      </c>
      <c r="I26" s="56">
        <f t="shared" si="13"/>
      </c>
      <c r="J26" s="56">
        <f t="shared" si="13"/>
      </c>
      <c r="K26" s="56">
        <f t="shared" si="13"/>
      </c>
      <c r="L26" s="56">
        <f t="shared" si="13"/>
      </c>
      <c r="M26" s="56">
        <f t="shared" si="13"/>
      </c>
      <c r="N26" s="56">
        <f t="shared" si="13"/>
      </c>
      <c r="O26" s="56">
        <f t="shared" si="13"/>
      </c>
      <c r="P26" s="56">
        <f t="shared" si="13"/>
      </c>
      <c r="Q26" s="56">
        <f t="shared" si="13"/>
      </c>
      <c r="R26" s="56">
        <f t="shared" si="13"/>
        <v>3</v>
      </c>
      <c r="S26" s="56">
        <f t="shared" si="13"/>
      </c>
      <c r="T26" s="56">
        <f t="shared" si="13"/>
      </c>
      <c r="U26" s="56">
        <f t="shared" si="13"/>
        <v>3</v>
      </c>
      <c r="V26" s="56">
        <f t="shared" si="13"/>
      </c>
      <c r="W26" s="56">
        <f t="shared" si="13"/>
      </c>
      <c r="X26" s="56">
        <f t="shared" si="13"/>
      </c>
      <c r="Y26" s="57">
        <f t="shared" si="13"/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12.75">
      <c r="A27" s="83"/>
      <c r="B27" s="4"/>
      <c r="C27" s="70" t="s">
        <v>14</v>
      </c>
      <c r="D27" s="9">
        <v>24</v>
      </c>
      <c r="E27" s="16"/>
      <c r="F27" s="32"/>
      <c r="G27" s="33"/>
      <c r="H27" s="33">
        <v>24</v>
      </c>
      <c r="I27" s="33"/>
      <c r="J27" s="33"/>
      <c r="K27" s="33"/>
      <c r="L27" s="33"/>
      <c r="M27" s="33"/>
      <c r="N27" s="33"/>
      <c r="O27" s="33"/>
      <c r="P27" s="33"/>
      <c r="Q27" s="33"/>
      <c r="R27" s="33">
        <v>255</v>
      </c>
      <c r="S27" s="33"/>
      <c r="T27" s="33"/>
      <c r="U27" s="33">
        <v>508</v>
      </c>
      <c r="V27" s="33"/>
      <c r="W27" s="33"/>
      <c r="X27" s="33"/>
      <c r="Y27" s="34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ht="12.75">
      <c r="A28" s="83"/>
      <c r="B28" s="53"/>
      <c r="C28" s="73" t="s">
        <v>15</v>
      </c>
      <c r="D28" s="9">
        <v>5</v>
      </c>
      <c r="E28" s="54"/>
      <c r="F28" s="55">
        <f aca="true" t="shared" si="14" ref="F28:Y28">IF(F27&lt;$D27,"",$D28*MIN($F27:$Y27)/F27)</f>
      </c>
      <c r="G28" s="56">
        <f t="shared" si="14"/>
      </c>
      <c r="H28" s="56">
        <f t="shared" si="14"/>
        <v>5</v>
      </c>
      <c r="I28" s="56">
        <f t="shared" si="14"/>
      </c>
      <c r="J28" s="56">
        <f t="shared" si="14"/>
      </c>
      <c r="K28" s="56">
        <f t="shared" si="14"/>
      </c>
      <c r="L28" s="56">
        <f t="shared" si="14"/>
      </c>
      <c r="M28" s="56">
        <f t="shared" si="14"/>
      </c>
      <c r="N28" s="56">
        <f t="shared" si="14"/>
      </c>
      <c r="O28" s="56">
        <f t="shared" si="14"/>
      </c>
      <c r="P28" s="56">
        <f t="shared" si="14"/>
      </c>
      <c r="Q28" s="56">
        <f t="shared" si="14"/>
      </c>
      <c r="R28" s="56">
        <f t="shared" si="14"/>
        <v>0.47058823529411764</v>
      </c>
      <c r="S28" s="56">
        <f t="shared" si="14"/>
      </c>
      <c r="T28" s="56">
        <f t="shared" si="14"/>
      </c>
      <c r="U28" s="56">
        <f t="shared" si="14"/>
        <v>0.23622047244094488</v>
      </c>
      <c r="V28" s="56">
        <f t="shared" si="14"/>
      </c>
      <c r="W28" s="56">
        <f t="shared" si="14"/>
      </c>
      <c r="X28" s="56">
        <f t="shared" si="14"/>
      </c>
      <c r="Y28" s="57">
        <f t="shared" si="14"/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ht="12.75">
      <c r="A29" s="83"/>
      <c r="B29" s="53">
        <v>7</v>
      </c>
      <c r="C29" s="73" t="s">
        <v>13</v>
      </c>
      <c r="D29" s="9">
        <v>3</v>
      </c>
      <c r="E29" s="54"/>
      <c r="F29" s="55">
        <f aca="true" t="shared" si="15" ref="F29:Y29">IF(F30&gt;=$D30,$D29,"")</f>
        <v>3</v>
      </c>
      <c r="G29" s="56">
        <f t="shared" si="15"/>
      </c>
      <c r="H29" s="56">
        <f t="shared" si="15"/>
      </c>
      <c r="I29" s="56">
        <f t="shared" si="15"/>
      </c>
      <c r="J29" s="56">
        <f t="shared" si="15"/>
      </c>
      <c r="K29" s="56">
        <f t="shared" si="15"/>
      </c>
      <c r="L29" s="56">
        <f t="shared" si="15"/>
      </c>
      <c r="M29" s="56">
        <f t="shared" si="15"/>
      </c>
      <c r="N29" s="56">
        <f t="shared" si="15"/>
      </c>
      <c r="O29" s="56">
        <f t="shared" si="15"/>
      </c>
      <c r="P29" s="56">
        <f t="shared" si="15"/>
      </c>
      <c r="Q29" s="56">
        <f t="shared" si="15"/>
      </c>
      <c r="R29" s="56">
        <f t="shared" si="15"/>
      </c>
      <c r="S29" s="56">
        <f t="shared" si="15"/>
      </c>
      <c r="T29" s="56">
        <f t="shared" si="15"/>
      </c>
      <c r="U29" s="56">
        <f t="shared" si="15"/>
        <v>3</v>
      </c>
      <c r="V29" s="56">
        <f t="shared" si="15"/>
      </c>
      <c r="W29" s="56">
        <f t="shared" si="15"/>
      </c>
      <c r="X29" s="56">
        <f t="shared" si="15"/>
      </c>
      <c r="Y29" s="57">
        <f t="shared" si="15"/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ht="12.75">
      <c r="A30" s="83"/>
      <c r="B30" s="4"/>
      <c r="C30" s="70" t="s">
        <v>14</v>
      </c>
      <c r="D30" s="9">
        <v>160</v>
      </c>
      <c r="E30" s="16"/>
      <c r="F30" s="32">
        <v>160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>
        <v>2085</v>
      </c>
      <c r="V30" s="33"/>
      <c r="W30" s="33"/>
      <c r="X30" s="33"/>
      <c r="Y30" s="34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ht="12.75">
      <c r="A31" s="83"/>
      <c r="B31" s="53"/>
      <c r="C31" s="73" t="s">
        <v>15</v>
      </c>
      <c r="D31" s="9">
        <v>5</v>
      </c>
      <c r="E31" s="54"/>
      <c r="F31" s="55">
        <f aca="true" t="shared" si="16" ref="F31:Y31">IF(F30&lt;$D30,"",$D31*MIN($F30:$Y30)/F30)</f>
        <v>5</v>
      </c>
      <c r="G31" s="56">
        <f t="shared" si="16"/>
      </c>
      <c r="H31" s="56">
        <f t="shared" si="16"/>
      </c>
      <c r="I31" s="56">
        <f t="shared" si="16"/>
      </c>
      <c r="J31" s="56">
        <f t="shared" si="16"/>
      </c>
      <c r="K31" s="56">
        <f t="shared" si="16"/>
      </c>
      <c r="L31" s="56">
        <f t="shared" si="16"/>
      </c>
      <c r="M31" s="56">
        <f t="shared" si="16"/>
      </c>
      <c r="N31" s="56">
        <f t="shared" si="16"/>
      </c>
      <c r="O31" s="56">
        <f t="shared" si="16"/>
      </c>
      <c r="P31" s="56">
        <f t="shared" si="16"/>
      </c>
      <c r="Q31" s="56">
        <f t="shared" si="16"/>
      </c>
      <c r="R31" s="56">
        <f t="shared" si="16"/>
      </c>
      <c r="S31" s="56">
        <f t="shared" si="16"/>
      </c>
      <c r="T31" s="56">
        <f t="shared" si="16"/>
      </c>
      <c r="U31" s="56">
        <f t="shared" si="16"/>
        <v>0.38369304556354916</v>
      </c>
      <c r="V31" s="56">
        <f t="shared" si="16"/>
      </c>
      <c r="W31" s="56">
        <f t="shared" si="16"/>
      </c>
      <c r="X31" s="56">
        <f t="shared" si="16"/>
      </c>
      <c r="Y31" s="57">
        <f t="shared" si="16"/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ht="12.75">
      <c r="A32" s="83"/>
      <c r="B32" s="48">
        <v>8</v>
      </c>
      <c r="C32" s="73" t="s">
        <v>13</v>
      </c>
      <c r="D32" s="8">
        <v>3</v>
      </c>
      <c r="E32" s="49"/>
      <c r="F32" s="55">
        <f aca="true" t="shared" si="17" ref="F32:Y32">IF(F33&gt;=$D33,$D32,"")</f>
        <v>3</v>
      </c>
      <c r="G32" s="56">
        <f t="shared" si="17"/>
      </c>
      <c r="H32" s="56">
        <f t="shared" si="17"/>
        <v>3</v>
      </c>
      <c r="I32" s="56">
        <f t="shared" si="17"/>
      </c>
      <c r="J32" s="56">
        <f t="shared" si="17"/>
        <v>3</v>
      </c>
      <c r="K32" s="56">
        <f t="shared" si="17"/>
      </c>
      <c r="L32" s="56">
        <f t="shared" si="17"/>
      </c>
      <c r="M32" s="56">
        <f t="shared" si="17"/>
      </c>
      <c r="N32" s="56">
        <f t="shared" si="17"/>
        <v>3</v>
      </c>
      <c r="O32" s="56">
        <f t="shared" si="17"/>
      </c>
      <c r="P32" s="56">
        <f t="shared" si="17"/>
      </c>
      <c r="Q32" s="56">
        <f t="shared" si="17"/>
      </c>
      <c r="R32" s="56">
        <f t="shared" si="17"/>
        <v>3</v>
      </c>
      <c r="S32" s="56">
        <f t="shared" si="17"/>
        <v>3</v>
      </c>
      <c r="T32" s="56">
        <f t="shared" si="17"/>
      </c>
      <c r="U32" s="56">
        <f t="shared" si="17"/>
        <v>3</v>
      </c>
      <c r="V32" s="56">
        <f t="shared" si="17"/>
      </c>
      <c r="W32" s="56">
        <f t="shared" si="17"/>
      </c>
      <c r="X32" s="56">
        <f t="shared" si="17"/>
      </c>
      <c r="Y32" s="57">
        <f t="shared" si="17"/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ht="12.75">
      <c r="A33" s="83"/>
      <c r="B33" s="4"/>
      <c r="C33" s="70" t="s">
        <v>14</v>
      </c>
      <c r="D33" s="9">
        <v>132</v>
      </c>
      <c r="E33" s="16"/>
      <c r="F33" s="32">
        <v>169</v>
      </c>
      <c r="G33" s="33"/>
      <c r="H33" s="33">
        <v>139</v>
      </c>
      <c r="I33" s="33"/>
      <c r="J33" s="33">
        <v>1154</v>
      </c>
      <c r="K33" s="33"/>
      <c r="L33" s="33"/>
      <c r="M33" s="33"/>
      <c r="N33" s="33">
        <v>605</v>
      </c>
      <c r="O33" s="33"/>
      <c r="P33" s="33"/>
      <c r="Q33" s="33"/>
      <c r="R33" s="33">
        <v>860</v>
      </c>
      <c r="S33" s="33">
        <v>776</v>
      </c>
      <c r="T33" s="33"/>
      <c r="U33" s="33">
        <v>1718</v>
      </c>
      <c r="V33" s="33"/>
      <c r="W33" s="33"/>
      <c r="X33" s="33"/>
      <c r="Y33" s="34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ht="12.75">
      <c r="A34" s="83"/>
      <c r="B34" s="53"/>
      <c r="C34" s="73" t="s">
        <v>15</v>
      </c>
      <c r="D34" s="9">
        <v>5</v>
      </c>
      <c r="E34" s="54"/>
      <c r="F34" s="55">
        <f aca="true" t="shared" si="18" ref="F34:Y34">IF(F33&lt;$D33,"",$D34*MIN($F33:$Y33)/F33)</f>
        <v>4.112426035502959</v>
      </c>
      <c r="G34" s="56">
        <f t="shared" si="18"/>
      </c>
      <c r="H34" s="56">
        <f t="shared" si="18"/>
        <v>5</v>
      </c>
      <c r="I34" s="56">
        <f t="shared" si="18"/>
      </c>
      <c r="J34" s="56">
        <f t="shared" si="18"/>
        <v>0.6022530329289428</v>
      </c>
      <c r="K34" s="56">
        <f t="shared" si="18"/>
      </c>
      <c r="L34" s="56">
        <f t="shared" si="18"/>
      </c>
      <c r="M34" s="56">
        <f t="shared" si="18"/>
      </c>
      <c r="N34" s="56">
        <f t="shared" si="18"/>
        <v>1.1487603305785123</v>
      </c>
      <c r="O34" s="56">
        <f t="shared" si="18"/>
      </c>
      <c r="P34" s="56">
        <f t="shared" si="18"/>
      </c>
      <c r="Q34" s="56">
        <f t="shared" si="18"/>
      </c>
      <c r="R34" s="56">
        <f t="shared" si="18"/>
        <v>0.8081395348837209</v>
      </c>
      <c r="S34" s="56">
        <f t="shared" si="18"/>
        <v>0.895618556701031</v>
      </c>
      <c r="T34" s="56">
        <f t="shared" si="18"/>
      </c>
      <c r="U34" s="56">
        <f t="shared" si="18"/>
        <v>0.40454016298020956</v>
      </c>
      <c r="V34" s="56">
        <f t="shared" si="18"/>
      </c>
      <c r="W34" s="56">
        <f t="shared" si="18"/>
      </c>
      <c r="X34" s="56">
        <f t="shared" si="18"/>
      </c>
      <c r="Y34" s="57">
        <f t="shared" si="18"/>
      </c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12.75">
      <c r="A35" s="83"/>
      <c r="B35" s="53">
        <v>9</v>
      </c>
      <c r="C35" s="73" t="s">
        <v>13</v>
      </c>
      <c r="D35" s="9">
        <v>3</v>
      </c>
      <c r="E35" s="54"/>
      <c r="F35" s="55">
        <f aca="true" t="shared" si="19" ref="F35:Y35">IF(F36&gt;=$D36,$D35,"")</f>
        <v>3</v>
      </c>
      <c r="G35" s="56">
        <f t="shared" si="19"/>
      </c>
      <c r="H35" s="56">
        <f t="shared" si="19"/>
        <v>3</v>
      </c>
      <c r="I35" s="56">
        <f t="shared" si="19"/>
      </c>
      <c r="J35" s="56">
        <f t="shared" si="19"/>
        <v>3</v>
      </c>
      <c r="K35" s="56">
        <f t="shared" si="19"/>
      </c>
      <c r="L35" s="56">
        <f t="shared" si="19"/>
      </c>
      <c r="M35" s="56">
        <f t="shared" si="19"/>
      </c>
      <c r="N35" s="56">
        <f t="shared" si="19"/>
        <v>3</v>
      </c>
      <c r="O35" s="56">
        <f t="shared" si="19"/>
        <v>3</v>
      </c>
      <c r="P35" s="56">
        <f t="shared" si="19"/>
      </c>
      <c r="Q35" s="56">
        <f t="shared" si="19"/>
      </c>
      <c r="R35" s="56">
        <f t="shared" si="19"/>
        <v>3</v>
      </c>
      <c r="S35" s="56">
        <f t="shared" si="19"/>
        <v>3</v>
      </c>
      <c r="T35" s="56">
        <f t="shared" si="19"/>
      </c>
      <c r="U35" s="56">
        <f t="shared" si="19"/>
        <v>3</v>
      </c>
      <c r="V35" s="56">
        <f t="shared" si="19"/>
      </c>
      <c r="W35" s="56">
        <f t="shared" si="19"/>
      </c>
      <c r="X35" s="56">
        <f t="shared" si="19"/>
      </c>
      <c r="Y35" s="57">
        <f t="shared" si="19"/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ht="12.75">
      <c r="A36" s="83"/>
      <c r="B36" s="4"/>
      <c r="C36" s="70" t="s">
        <v>14</v>
      </c>
      <c r="D36" s="9">
        <v>15</v>
      </c>
      <c r="E36" s="16"/>
      <c r="F36" s="32">
        <v>15</v>
      </c>
      <c r="G36" s="33"/>
      <c r="H36" s="33">
        <v>15</v>
      </c>
      <c r="I36" s="33"/>
      <c r="J36" s="33">
        <v>782</v>
      </c>
      <c r="K36" s="33"/>
      <c r="L36" s="33"/>
      <c r="M36" s="33"/>
      <c r="N36" s="33">
        <v>732</v>
      </c>
      <c r="O36" s="33">
        <v>288</v>
      </c>
      <c r="P36" s="33"/>
      <c r="Q36" s="33"/>
      <c r="R36" s="33">
        <v>107</v>
      </c>
      <c r="S36" s="33">
        <v>155</v>
      </c>
      <c r="T36" s="33"/>
      <c r="U36" s="33">
        <v>212</v>
      </c>
      <c r="V36" s="33"/>
      <c r="W36" s="33"/>
      <c r="X36" s="33"/>
      <c r="Y36" s="34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2.75">
      <c r="A37" s="83"/>
      <c r="B37" s="53"/>
      <c r="C37" s="73" t="s">
        <v>15</v>
      </c>
      <c r="D37" s="9">
        <v>5</v>
      </c>
      <c r="E37" s="54"/>
      <c r="F37" s="55">
        <f aca="true" t="shared" si="20" ref="F37:Y37">IF(F36&lt;$D36,"",$D37*MIN($F36:$Y36)/F36)</f>
        <v>5</v>
      </c>
      <c r="G37" s="56">
        <f t="shared" si="20"/>
      </c>
      <c r="H37" s="56">
        <f t="shared" si="20"/>
        <v>5</v>
      </c>
      <c r="I37" s="56">
        <f t="shared" si="20"/>
      </c>
      <c r="J37" s="56">
        <f t="shared" si="20"/>
        <v>0.0959079283887468</v>
      </c>
      <c r="K37" s="56">
        <f t="shared" si="20"/>
      </c>
      <c r="L37" s="56">
        <f t="shared" si="20"/>
      </c>
      <c r="M37" s="56">
        <f t="shared" si="20"/>
      </c>
      <c r="N37" s="56">
        <f t="shared" si="20"/>
        <v>0.10245901639344263</v>
      </c>
      <c r="O37" s="56">
        <f t="shared" si="20"/>
        <v>0.2604166666666667</v>
      </c>
      <c r="P37" s="56">
        <f t="shared" si="20"/>
      </c>
      <c r="Q37" s="56">
        <f t="shared" si="20"/>
      </c>
      <c r="R37" s="56">
        <f t="shared" si="20"/>
        <v>0.7009345794392523</v>
      </c>
      <c r="S37" s="56">
        <f t="shared" si="20"/>
        <v>0.4838709677419355</v>
      </c>
      <c r="T37" s="56">
        <f t="shared" si="20"/>
      </c>
      <c r="U37" s="56">
        <f t="shared" si="20"/>
        <v>0.35377358490566035</v>
      </c>
      <c r="V37" s="56">
        <f t="shared" si="20"/>
      </c>
      <c r="W37" s="56">
        <f t="shared" si="20"/>
      </c>
      <c r="X37" s="56">
        <f t="shared" si="20"/>
      </c>
      <c r="Y37" s="57">
        <f t="shared" si="20"/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12.75">
      <c r="A38" s="83"/>
      <c r="B38" s="53">
        <v>10</v>
      </c>
      <c r="C38" s="73" t="s">
        <v>13</v>
      </c>
      <c r="D38" s="9">
        <v>3</v>
      </c>
      <c r="E38" s="54"/>
      <c r="F38" s="55">
        <f aca="true" t="shared" si="21" ref="F38:Y38">IF(F39&gt;=$D39,$D38,"")</f>
        <v>3</v>
      </c>
      <c r="G38" s="56">
        <f t="shared" si="21"/>
        <v>3</v>
      </c>
      <c r="H38" s="56">
        <f t="shared" si="21"/>
        <v>3</v>
      </c>
      <c r="I38" s="56">
        <f t="shared" si="21"/>
        <v>3</v>
      </c>
      <c r="J38" s="56">
        <f t="shared" si="21"/>
        <v>3</v>
      </c>
      <c r="K38" s="56">
        <f t="shared" si="21"/>
      </c>
      <c r="L38" s="56">
        <f t="shared" si="21"/>
      </c>
      <c r="M38" s="56">
        <f t="shared" si="21"/>
        <v>3</v>
      </c>
      <c r="N38" s="56">
        <f t="shared" si="21"/>
        <v>3</v>
      </c>
      <c r="O38" s="56">
        <f t="shared" si="21"/>
        <v>3</v>
      </c>
      <c r="P38" s="56">
        <f t="shared" si="21"/>
      </c>
      <c r="Q38" s="56">
        <f t="shared" si="21"/>
      </c>
      <c r="R38" s="56">
        <f t="shared" si="21"/>
        <v>3</v>
      </c>
      <c r="S38" s="56">
        <f t="shared" si="21"/>
        <v>3</v>
      </c>
      <c r="T38" s="56">
        <f t="shared" si="21"/>
      </c>
      <c r="U38" s="56">
        <f t="shared" si="21"/>
        <v>3</v>
      </c>
      <c r="V38" s="56">
        <f t="shared" si="21"/>
      </c>
      <c r="W38" s="56">
        <f t="shared" si="21"/>
      </c>
      <c r="X38" s="56">
        <f t="shared" si="21"/>
      </c>
      <c r="Y38" s="57">
        <f t="shared" si="21"/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2.75">
      <c r="A39" s="83"/>
      <c r="B39" s="4"/>
      <c r="C39" s="70" t="s">
        <v>14</v>
      </c>
      <c r="D39" s="9">
        <v>6</v>
      </c>
      <c r="E39" s="16"/>
      <c r="F39" s="32">
        <v>6</v>
      </c>
      <c r="G39" s="33">
        <v>6</v>
      </c>
      <c r="H39" s="33">
        <v>6</v>
      </c>
      <c r="I39" s="33">
        <v>10</v>
      </c>
      <c r="J39" s="33">
        <v>68</v>
      </c>
      <c r="K39" s="33"/>
      <c r="L39" s="33"/>
      <c r="M39" s="33">
        <v>67</v>
      </c>
      <c r="N39" s="33">
        <v>69</v>
      </c>
      <c r="O39" s="33">
        <v>36</v>
      </c>
      <c r="P39" s="33">
        <v>5</v>
      </c>
      <c r="Q39" s="33"/>
      <c r="R39" s="33">
        <v>64</v>
      </c>
      <c r="S39" s="33">
        <v>72</v>
      </c>
      <c r="T39" s="33"/>
      <c r="U39" s="33">
        <v>126</v>
      </c>
      <c r="V39" s="33"/>
      <c r="W39" s="33"/>
      <c r="X39" s="33"/>
      <c r="Y39" s="34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13.5" thickBot="1">
      <c r="A40" s="83"/>
      <c r="B40" s="58"/>
      <c r="C40" s="74" t="s">
        <v>15</v>
      </c>
      <c r="D40" s="10">
        <v>5</v>
      </c>
      <c r="E40" s="59"/>
      <c r="F40" s="60">
        <f aca="true" t="shared" si="22" ref="F40:Y40">IF(F39&lt;$D39,"",$D40*MIN($F39:$Y39)/F39)</f>
        <v>4.166666666666667</v>
      </c>
      <c r="G40" s="61">
        <f t="shared" si="22"/>
        <v>4.166666666666667</v>
      </c>
      <c r="H40" s="61">
        <f t="shared" si="22"/>
        <v>4.166666666666667</v>
      </c>
      <c r="I40" s="61">
        <f t="shared" si="22"/>
        <v>2.5</v>
      </c>
      <c r="J40" s="61">
        <f t="shared" si="22"/>
        <v>0.36764705882352944</v>
      </c>
      <c r="K40" s="61">
        <f t="shared" si="22"/>
      </c>
      <c r="L40" s="61">
        <f t="shared" si="22"/>
      </c>
      <c r="M40" s="61">
        <f t="shared" si="22"/>
        <v>0.373134328358209</v>
      </c>
      <c r="N40" s="61">
        <f t="shared" si="22"/>
        <v>0.36231884057971014</v>
      </c>
      <c r="O40" s="61">
        <f t="shared" si="22"/>
        <v>0.6944444444444444</v>
      </c>
      <c r="P40" s="61">
        <f t="shared" si="22"/>
      </c>
      <c r="Q40" s="61">
        <f t="shared" si="22"/>
      </c>
      <c r="R40" s="61">
        <f t="shared" si="22"/>
        <v>0.390625</v>
      </c>
      <c r="S40" s="61">
        <f t="shared" si="22"/>
        <v>0.3472222222222222</v>
      </c>
      <c r="T40" s="61">
        <f t="shared" si="22"/>
      </c>
      <c r="U40" s="61">
        <f t="shared" si="22"/>
        <v>0.1984126984126984</v>
      </c>
      <c r="V40" s="61">
        <f t="shared" si="22"/>
      </c>
      <c r="W40" s="61">
        <f t="shared" si="22"/>
      </c>
      <c r="X40" s="61">
        <f t="shared" si="22"/>
      </c>
      <c r="Y40" s="62">
        <f t="shared" si="22"/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13.5" thickBot="1">
      <c r="A41" s="83"/>
      <c r="B41" s="11" t="s">
        <v>19</v>
      </c>
      <c r="C41" s="89" t="s">
        <v>22</v>
      </c>
      <c r="D41" s="88"/>
      <c r="E41" s="12">
        <f>SUM(D42:D44)</f>
        <v>10</v>
      </c>
      <c r="F41" s="45">
        <f aca="true" t="shared" si="23" ref="F41:Y41">SUM(F42:F44)</f>
        <v>3</v>
      </c>
      <c r="G41" s="46">
        <f t="shared" si="23"/>
        <v>5</v>
      </c>
      <c r="H41" s="46">
        <f t="shared" si="23"/>
        <v>3</v>
      </c>
      <c r="I41" s="46">
        <f t="shared" si="23"/>
        <v>6</v>
      </c>
      <c r="J41" s="46">
        <f t="shared" si="23"/>
        <v>5</v>
      </c>
      <c r="K41" s="46">
        <f t="shared" si="23"/>
        <v>2</v>
      </c>
      <c r="L41" s="46">
        <f t="shared" si="23"/>
        <v>3</v>
      </c>
      <c r="M41" s="46">
        <f t="shared" si="23"/>
        <v>0</v>
      </c>
      <c r="N41" s="46">
        <f t="shared" si="23"/>
        <v>2</v>
      </c>
      <c r="O41" s="46">
        <f t="shared" si="23"/>
        <v>6</v>
      </c>
      <c r="P41" s="46">
        <f t="shared" si="23"/>
        <v>3</v>
      </c>
      <c r="Q41" s="46">
        <f t="shared" si="23"/>
        <v>3</v>
      </c>
      <c r="R41" s="46">
        <f t="shared" si="23"/>
        <v>4</v>
      </c>
      <c r="S41" s="46">
        <f t="shared" si="23"/>
        <v>3</v>
      </c>
      <c r="T41" s="46">
        <f t="shared" si="23"/>
        <v>5</v>
      </c>
      <c r="U41" s="46">
        <f t="shared" si="23"/>
        <v>6</v>
      </c>
      <c r="V41" s="46">
        <f t="shared" si="23"/>
        <v>2</v>
      </c>
      <c r="W41" s="46">
        <f t="shared" si="23"/>
        <v>3</v>
      </c>
      <c r="X41" s="46">
        <f t="shared" si="23"/>
        <v>6</v>
      </c>
      <c r="Y41" s="47">
        <f t="shared" si="23"/>
        <v>1</v>
      </c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ht="12.75">
      <c r="A42" s="83"/>
      <c r="B42" s="2">
        <v>1</v>
      </c>
      <c r="C42" s="69" t="s">
        <v>8</v>
      </c>
      <c r="D42" s="8">
        <v>3</v>
      </c>
      <c r="E42" s="18"/>
      <c r="F42" s="2">
        <v>3</v>
      </c>
      <c r="G42" s="36">
        <v>3</v>
      </c>
      <c r="H42" s="36">
        <v>3</v>
      </c>
      <c r="I42" s="36">
        <v>3</v>
      </c>
      <c r="J42" s="36">
        <v>2</v>
      </c>
      <c r="K42" s="36">
        <v>2</v>
      </c>
      <c r="L42" s="36">
        <v>2</v>
      </c>
      <c r="M42" s="36"/>
      <c r="N42" s="36">
        <v>2</v>
      </c>
      <c r="O42" s="36">
        <v>3</v>
      </c>
      <c r="P42" s="36">
        <v>3</v>
      </c>
      <c r="Q42" s="36">
        <v>3</v>
      </c>
      <c r="R42" s="36">
        <v>3</v>
      </c>
      <c r="S42" s="36">
        <v>1</v>
      </c>
      <c r="T42" s="36">
        <v>3</v>
      </c>
      <c r="U42" s="36">
        <v>2</v>
      </c>
      <c r="V42" s="36">
        <v>1</v>
      </c>
      <c r="W42" s="36">
        <v>1</v>
      </c>
      <c r="X42" s="36">
        <v>3</v>
      </c>
      <c r="Y42" s="37">
        <v>1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ht="12.75">
      <c r="A43" s="83"/>
      <c r="B43" s="4">
        <v>2</v>
      </c>
      <c r="C43" s="70" t="s">
        <v>9</v>
      </c>
      <c r="D43" s="9">
        <v>3</v>
      </c>
      <c r="E43" s="15"/>
      <c r="F43" s="4">
        <v>0</v>
      </c>
      <c r="G43" s="38">
        <v>2</v>
      </c>
      <c r="H43" s="38">
        <v>0</v>
      </c>
      <c r="I43" s="38">
        <v>3</v>
      </c>
      <c r="J43" s="38">
        <v>3</v>
      </c>
      <c r="K43" s="38"/>
      <c r="L43" s="38">
        <v>1</v>
      </c>
      <c r="M43" s="38"/>
      <c r="N43" s="38">
        <v>0</v>
      </c>
      <c r="O43" s="38">
        <v>3</v>
      </c>
      <c r="P43" s="38">
        <v>0</v>
      </c>
      <c r="Q43" s="38">
        <v>0</v>
      </c>
      <c r="R43" s="38">
        <v>1</v>
      </c>
      <c r="S43" s="38">
        <v>1</v>
      </c>
      <c r="T43" s="38">
        <v>2</v>
      </c>
      <c r="U43" s="38">
        <v>0</v>
      </c>
      <c r="V43" s="38">
        <v>0</v>
      </c>
      <c r="W43" s="38">
        <v>1</v>
      </c>
      <c r="X43" s="38">
        <v>3</v>
      </c>
      <c r="Y43" s="39">
        <v>0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ht="13.5" thickBot="1">
      <c r="A44" s="83"/>
      <c r="B44" s="3">
        <v>3</v>
      </c>
      <c r="C44" s="71" t="s">
        <v>10</v>
      </c>
      <c r="D44" s="10">
        <v>4</v>
      </c>
      <c r="E44" s="17"/>
      <c r="F44" s="3">
        <v>0</v>
      </c>
      <c r="G44" s="40">
        <v>0</v>
      </c>
      <c r="H44" s="40">
        <v>0</v>
      </c>
      <c r="I44" s="40">
        <v>0</v>
      </c>
      <c r="J44" s="40">
        <v>0</v>
      </c>
      <c r="K44" s="40"/>
      <c r="L44" s="40"/>
      <c r="M44" s="40"/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1</v>
      </c>
      <c r="T44" s="40">
        <v>0</v>
      </c>
      <c r="U44" s="40">
        <v>4</v>
      </c>
      <c r="V44" s="40">
        <v>1</v>
      </c>
      <c r="W44" s="40">
        <v>1</v>
      </c>
      <c r="X44" s="40">
        <v>0</v>
      </c>
      <c r="Y44" s="41">
        <v>0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ht="13.5" thickBot="1">
      <c r="A45" s="83"/>
      <c r="B45" s="86" t="s">
        <v>11</v>
      </c>
      <c r="C45" s="87"/>
      <c r="D45" s="88"/>
      <c r="E45" s="12">
        <f aca="true" t="shared" si="24" ref="E45:Y45">SUM(E3,E6,E10,E41)</f>
        <v>100</v>
      </c>
      <c r="F45" s="23">
        <f t="shared" si="24"/>
        <v>71.77909270216962</v>
      </c>
      <c r="G45" s="24">
        <f t="shared" si="24"/>
        <v>39.16666666666667</v>
      </c>
      <c r="H45" s="24">
        <f t="shared" si="24"/>
        <v>82.66666666666666</v>
      </c>
      <c r="I45" s="24">
        <f t="shared" si="24"/>
        <v>21.9</v>
      </c>
      <c r="J45" s="24">
        <f t="shared" si="24"/>
        <v>43.36992612425932</v>
      </c>
      <c r="K45" s="24">
        <f t="shared" si="24"/>
        <v>4</v>
      </c>
      <c r="L45" s="24">
        <f t="shared" si="24"/>
        <v>10</v>
      </c>
      <c r="M45" s="24">
        <f t="shared" si="24"/>
        <v>15.539800995024876</v>
      </c>
      <c r="N45" s="24">
        <f t="shared" si="24"/>
        <v>33.446871520885</v>
      </c>
      <c r="O45" s="24">
        <f t="shared" si="24"/>
        <v>44.352297008547005</v>
      </c>
      <c r="P45" s="24">
        <f t="shared" si="24"/>
        <v>17</v>
      </c>
      <c r="Q45" s="24">
        <f t="shared" si="24"/>
        <v>23</v>
      </c>
      <c r="R45" s="24">
        <f t="shared" si="24"/>
        <v>41.85017240708835</v>
      </c>
      <c r="S45" s="24">
        <f t="shared" si="24"/>
        <v>19.667888217253424</v>
      </c>
      <c r="T45" s="24">
        <f t="shared" si="24"/>
        <v>30.666666666666668</v>
      </c>
      <c r="U45" s="24">
        <f t="shared" si="24"/>
        <v>56.23038899305209</v>
      </c>
      <c r="V45" s="24">
        <f t="shared" si="24"/>
        <v>7</v>
      </c>
      <c r="W45" s="24">
        <f t="shared" si="24"/>
        <v>7</v>
      </c>
      <c r="X45" s="24">
        <f t="shared" si="24"/>
        <v>10</v>
      </c>
      <c r="Y45" s="25">
        <f t="shared" si="24"/>
        <v>20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8" spans="6:25" ht="12.75"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</row>
  </sheetData>
  <mergeCells count="7">
    <mergeCell ref="A3:A45"/>
    <mergeCell ref="B2:E2"/>
    <mergeCell ref="B45:D45"/>
    <mergeCell ref="C41:D41"/>
    <mergeCell ref="C10:D10"/>
    <mergeCell ref="C6:D6"/>
    <mergeCell ref="C3:D3"/>
  </mergeCells>
  <printOptions/>
  <pageMargins left="0.11" right="0.12" top="0.15" bottom="0.12" header="0.14" footer="0.1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Stanice techniků Vyšehrad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Podrobné výsledky M-ČR v programování 2006</dc:title>
  <dc:subject/>
  <dc:creator>STV</dc:creator>
  <cp:keywords/>
  <dc:description/>
  <cp:lastModifiedBy>Olme</cp:lastModifiedBy>
  <cp:lastPrinted>2006-06-24T18:53:20Z</cp:lastPrinted>
  <dcterms:created xsi:type="dcterms:W3CDTF">2006-06-24T09:37:58Z</dcterms:created>
  <dcterms:modified xsi:type="dcterms:W3CDTF">2006-06-27T09:57:52Z</dcterms:modified>
  <cp:category/>
  <cp:version/>
  <cp:contentType/>
  <cp:contentStatus/>
</cp:coreProperties>
</file>