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zadání" sheetId="1" r:id="rId1"/>
    <sheet name="náklady - zadání" sheetId="2" r:id="rId2"/>
    <sheet name="Přehled nákladů - zadání" sheetId="3" r:id="rId3"/>
    <sheet name="náklady" sheetId="4" r:id="rId4"/>
    <sheet name="Přehled nákladů" sheetId="5" r:id="rId5"/>
  </sheets>
  <definedNames/>
  <calcPr fullCalcOnLoad="1"/>
</workbook>
</file>

<file path=xl/sharedStrings.xml><?xml version="1.0" encoding="utf-8"?>
<sst xmlns="http://schemas.openxmlformats.org/spreadsheetml/2006/main" count="101" uniqueCount="58">
  <si>
    <t>Roční náklady na provoz auta</t>
  </si>
  <si>
    <t>Měsíc</t>
  </si>
  <si>
    <t>den</t>
  </si>
  <si>
    <t>litry</t>
  </si>
  <si>
    <t>Zaplaceno</t>
  </si>
  <si>
    <t>Ujeto</t>
  </si>
  <si>
    <t>km</t>
  </si>
  <si>
    <t>Spotřeba</t>
  </si>
  <si>
    <t>leden</t>
  </si>
  <si>
    <t xml:space="preserve">náklady </t>
  </si>
  <si>
    <t>na 1 km</t>
  </si>
  <si>
    <t xml:space="preserve">     Nákup benzínu</t>
  </si>
  <si>
    <t xml:space="preserve">Údržba </t>
  </si>
  <si>
    <t>auta</t>
  </si>
  <si>
    <t>l/100km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</si>
  <si>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</si>
  <si>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</si>
  <si>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</si>
  <si>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</si>
  <si>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</si>
  <si>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</si>
  <si>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</si>
  <si>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</si>
  <si>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</si>
  <si>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</si>
  <si>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</si>
  <si>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Celkový přehled nákladů za rok 2002</t>
  </si>
  <si>
    <t xml:space="preserve">Najeté </t>
  </si>
  <si>
    <t>kilometry</t>
  </si>
  <si>
    <t xml:space="preserve">Zaplaceno </t>
  </si>
  <si>
    <t>za benzín</t>
  </si>
  <si>
    <t xml:space="preserve">Průměrná </t>
  </si>
  <si>
    <t>spotřeba</t>
  </si>
  <si>
    <t>Náklady</t>
  </si>
  <si>
    <t>na údržbu</t>
  </si>
  <si>
    <t>Průměrná cena</t>
  </si>
  <si>
    <t>1 km</t>
  </si>
  <si>
    <t xml:space="preserve">Povinné </t>
  </si>
  <si>
    <t>ručení</t>
  </si>
  <si>
    <t xml:space="preserve">Havarijní </t>
  </si>
  <si>
    <t>pojištění</t>
  </si>
  <si>
    <t>Celkové roční náklady na provoz auta</t>
  </si>
  <si>
    <t>Dostupné z metodického portálu www.rvp.cz, ISSN: 1802 - 4785, financovaného z ESF a státního rozpočtu ČR, provozováno Výzkumným ústavem pedagogickým v Praze</t>
  </si>
  <si>
    <t xml:space="preserve">1) pomocí funkce SUMA vypočítat celkový počet ujetých kilometrů za rok </t>
  </si>
  <si>
    <t>4) vypočítat průměrnou spotřebu na jeden kilometr</t>
  </si>
  <si>
    <t>5) vyplnit povinné a havarijní pojištění</t>
  </si>
  <si>
    <t>Dostupné z metodického portálu www.rvp.cz, ISSN: 1802 – 4785, financovaného z ESF a státního rozpočtu ČR, provozováno Výzkumným ústavem pedagogickým v Praze</t>
  </si>
  <si>
    <t>Zadání</t>
  </si>
  <si>
    <t>Náklady – zadání</t>
  </si>
  <si>
    <t>1) vypočítat sloupec Zaplaceno (cena natankovaného benzínu) a hodnoty zaokrouhlit na 2 desetinná místa, formát buněk – účetnický</t>
  </si>
  <si>
    <t>2) vypočítat sloupec Spotřeba l/100km – spotřeba litrů na 100 km a hodnoty zaokrouhlit na dvě desetinná místa</t>
  </si>
  <si>
    <t>3) vypočítat náklady na ujetý kilimetr – formát buněk – účetnický</t>
  </si>
  <si>
    <t>List: Přehled nákladů - zadání</t>
  </si>
  <si>
    <t>2) pomocí funkce SUMA vypočítat celkové náklady na údržbu – formát buňky – účetnický</t>
  </si>
  <si>
    <t>3) pomocí funkce SUMA vypočítat celkovou cenu za benzín – formát buňky – účetnický</t>
  </si>
  <si>
    <t>4) vypočítat průměrné náklady (cenu) na jeden ujetý kilometr</t>
  </si>
  <si>
    <t>6) vypočítat celkové roční náklady na provoz auta – modrá buňka</t>
  </si>
  <si>
    <t>cena za 1 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</si>
</sst>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\l;\-#,##0\ \l"/>
    <numFmt numFmtId="165" formatCode="#,##0\ \k_m;\-#,##0\ \k_m"/>
    <numFmt numFmtId="166" formatCode="#,##0\ _K_m;\-#,##0\ _K_m"/>
    <numFmt numFmtId="167" formatCode="##,#0\ _K_;\-#,##0\ _K"/>
    <numFmt numFmtId="168" formatCode="_-* #,##0.0\ _K_č_-;\-* #,##0.0\ _K_č_-;_-* &quot;-&quot;?\ _K_č_-;_-@_-"/>
    <numFmt numFmtId="169" formatCode="_-* #,##0.0\ &quot;Kč&quot;_-;\-* #,##0.0\ &quot;Kč&quot;_-;_-* &quot;-&quot;?\ &quot;Kč&quot;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i/>
      <sz val="9"/>
      <name val="Times New Roman"/>
      <family val="1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Border="1" applyAlignment="1">
      <alignment/>
    </xf>
    <xf numFmtId="44" fontId="0" fillId="0" borderId="19" xfId="0" applyNumberFormat="1" applyFill="1" applyBorder="1" applyAlignment="1">
      <alignment/>
    </xf>
    <xf numFmtId="14" fontId="0" fillId="0" borderId="2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6" xfId="0" applyNumberFormat="1" applyBorder="1" applyAlignment="1">
      <alignment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4" fillId="0" borderId="0" xfId="0" applyFont="1" applyAlignment="1">
      <alignment/>
    </xf>
    <xf numFmtId="44" fontId="5" fillId="2" borderId="0" xfId="0" applyNumberFormat="1" applyFont="1" applyFill="1" applyAlignment="1">
      <alignment/>
    </xf>
    <xf numFmtId="44" fontId="2" fillId="0" borderId="0" xfId="0" applyNumberFormat="1" applyFont="1" applyAlignment="1">
      <alignment/>
    </xf>
    <xf numFmtId="44" fontId="1" fillId="0" borderId="28" xfId="0" applyNumberFormat="1" applyFont="1" applyBorder="1" applyAlignment="1">
      <alignment horizontal="center"/>
    </xf>
    <xf numFmtId="44" fontId="1" fillId="0" borderId="31" xfId="0" applyNumberFormat="1" applyFont="1" applyBorder="1" applyAlignment="1">
      <alignment horizontal="center"/>
    </xf>
    <xf numFmtId="44" fontId="0" fillId="0" borderId="20" xfId="0" applyNumberFormat="1" applyBorder="1" applyAlignment="1">
      <alignment/>
    </xf>
    <xf numFmtId="44" fontId="0" fillId="0" borderId="31" xfId="0" applyNumberFormat="1" applyBorder="1" applyAlignment="1">
      <alignment/>
    </xf>
    <xf numFmtId="0" fontId="3" fillId="0" borderId="32" xfId="0" applyFont="1" applyBorder="1" applyAlignment="1">
      <alignment/>
    </xf>
    <xf numFmtId="44" fontId="3" fillId="0" borderId="33" xfId="0" applyNumberFormat="1" applyFont="1" applyBorder="1" applyAlignment="1">
      <alignment/>
    </xf>
    <xf numFmtId="44" fontId="3" fillId="0" borderId="34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="115" zoomScaleNormal="115" workbookViewId="0" topLeftCell="A1">
      <selection activeCell="A1" sqref="A1"/>
    </sheetView>
  </sheetViews>
  <sheetFormatPr defaultColWidth="9.00390625" defaultRowHeight="12.75"/>
  <cols>
    <col min="1" max="1" width="113.75390625" style="0" bestFit="1" customWidth="1"/>
    <col min="9" max="9" width="35.625" style="0" customWidth="1"/>
  </cols>
  <sheetData>
    <row r="1" ht="12.75">
      <c r="A1" s="87" t="s">
        <v>47</v>
      </c>
    </row>
    <row r="3" ht="12.75">
      <c r="A3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9" ht="12.75">
      <c r="A9" t="s">
        <v>52</v>
      </c>
    </row>
    <row r="10" ht="12.75">
      <c r="A10" t="s">
        <v>43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44</v>
      </c>
    </row>
    <row r="15" ht="12.75">
      <c r="A15" t="s">
        <v>45</v>
      </c>
    </row>
    <row r="16" ht="12.75">
      <c r="A16" t="s">
        <v>56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&amp;CDostupné z Metodického portálu www.rvp.cz, ISSN: 1802–4785, financovaného z ESF a státního rozpočtu ČR. Provozováno Výzkumným ústavem pedagogickým v Praze.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2" max="2" width="11.00390625" style="0" customWidth="1"/>
    <col min="4" max="4" width="10.875" style="0" customWidth="1"/>
    <col min="5" max="5" width="15.375" style="0" customWidth="1"/>
    <col min="8" max="8" width="12.625" style="0" customWidth="1"/>
  </cols>
  <sheetData>
    <row r="1" spans="1:9" ht="13.5" thickTop="1">
      <c r="A1" s="20" t="s">
        <v>1</v>
      </c>
      <c r="B1" s="13"/>
      <c r="C1" s="15" t="s">
        <v>11</v>
      </c>
      <c r="D1" s="14"/>
      <c r="E1" s="73"/>
      <c r="F1" s="13" t="s">
        <v>5</v>
      </c>
      <c r="G1" s="65" t="s">
        <v>7</v>
      </c>
      <c r="H1" s="14" t="s">
        <v>12</v>
      </c>
      <c r="I1" s="32" t="s">
        <v>9</v>
      </c>
    </row>
    <row r="2" spans="1:9" ht="13.5" thickBot="1">
      <c r="A2" s="21"/>
      <c r="B2" s="16" t="s">
        <v>2</v>
      </c>
      <c r="C2" s="17" t="s">
        <v>3</v>
      </c>
      <c r="D2" s="18" t="s">
        <v>57</v>
      </c>
      <c r="E2" s="74" t="s">
        <v>4</v>
      </c>
      <c r="F2" s="22" t="s">
        <v>6</v>
      </c>
      <c r="G2" s="66" t="s">
        <v>14</v>
      </c>
      <c r="H2" s="23" t="s">
        <v>13</v>
      </c>
      <c r="I2" s="33" t="s">
        <v>10</v>
      </c>
    </row>
    <row r="3" spans="1:9" ht="13.5" thickTop="1">
      <c r="A3" s="2"/>
      <c r="B3" s="24">
        <v>40180</v>
      </c>
      <c r="C3" s="43">
        <v>31</v>
      </c>
      <c r="D3" s="26">
        <v>28</v>
      </c>
      <c r="E3" s="75"/>
      <c r="F3" s="42">
        <v>312</v>
      </c>
      <c r="G3" s="81"/>
      <c r="H3" s="26">
        <v>200</v>
      </c>
      <c r="I3" s="75"/>
    </row>
    <row r="4" spans="1:9" ht="12.75">
      <c r="A4" s="3"/>
      <c r="B4" s="35">
        <v>40191</v>
      </c>
      <c r="C4" s="44">
        <v>36</v>
      </c>
      <c r="D4" s="8">
        <v>29.1</v>
      </c>
      <c r="E4" s="10"/>
      <c r="F4" s="1">
        <v>420</v>
      </c>
      <c r="G4" s="82"/>
      <c r="H4" s="37">
        <v>0</v>
      </c>
      <c r="I4" s="10"/>
    </row>
    <row r="5" spans="1:9" ht="12.75">
      <c r="A5" s="19" t="s">
        <v>8</v>
      </c>
      <c r="B5" s="39">
        <v>40198</v>
      </c>
      <c r="C5" s="45">
        <v>41</v>
      </c>
      <c r="D5" s="29">
        <v>27.5</v>
      </c>
      <c r="E5" s="10"/>
      <c r="F5" s="30">
        <v>395</v>
      </c>
      <c r="G5" s="82"/>
      <c r="H5" s="38">
        <v>150</v>
      </c>
      <c r="I5" s="9"/>
    </row>
    <row r="6" spans="1:9" ht="12.75">
      <c r="A6" s="3"/>
      <c r="B6" s="39">
        <v>40205</v>
      </c>
      <c r="C6" s="45">
        <v>33</v>
      </c>
      <c r="D6" s="29">
        <v>26.9</v>
      </c>
      <c r="E6" s="10"/>
      <c r="F6" s="31">
        <v>365</v>
      </c>
      <c r="G6" s="82"/>
      <c r="H6" s="38">
        <v>620</v>
      </c>
      <c r="I6" s="10"/>
    </row>
    <row r="7" spans="1:9" ht="13.5" thickBot="1">
      <c r="A7" s="4"/>
      <c r="B7" s="40">
        <v>40209</v>
      </c>
      <c r="C7" s="46">
        <v>39</v>
      </c>
      <c r="D7" s="11">
        <v>28.3</v>
      </c>
      <c r="E7" s="76"/>
      <c r="F7" s="41">
        <v>510</v>
      </c>
      <c r="G7" s="83"/>
      <c r="H7" s="11">
        <v>0</v>
      </c>
      <c r="I7" s="50"/>
    </row>
    <row r="8" spans="1:9" ht="13.5" thickTop="1">
      <c r="A8" s="2"/>
      <c r="B8" s="24">
        <v>40211</v>
      </c>
      <c r="C8" s="25">
        <v>25.7</v>
      </c>
      <c r="D8" s="26">
        <v>29.2</v>
      </c>
      <c r="E8" s="75"/>
      <c r="F8" s="27">
        <v>320</v>
      </c>
      <c r="G8" s="81"/>
      <c r="H8" s="26">
        <v>0</v>
      </c>
      <c r="I8" s="75"/>
    </row>
    <row r="9" spans="1:9" ht="12.75">
      <c r="A9" s="3"/>
      <c r="B9" s="35">
        <v>40217</v>
      </c>
      <c r="C9" s="6">
        <v>37</v>
      </c>
      <c r="D9" s="8">
        <v>29.1</v>
      </c>
      <c r="E9" s="10"/>
      <c r="F9" s="12">
        <v>454</v>
      </c>
      <c r="G9" s="82"/>
      <c r="H9" s="37">
        <v>1300</v>
      </c>
      <c r="I9" s="10"/>
    </row>
    <row r="10" spans="1:9" ht="12.75">
      <c r="A10" s="19" t="s">
        <v>15</v>
      </c>
      <c r="B10" s="39">
        <v>40223</v>
      </c>
      <c r="C10" s="28">
        <v>30.4</v>
      </c>
      <c r="D10" s="29">
        <v>28.4</v>
      </c>
      <c r="E10" s="10"/>
      <c r="F10" s="30">
        <v>412</v>
      </c>
      <c r="G10" s="82"/>
      <c r="H10" s="38">
        <v>0</v>
      </c>
      <c r="I10" s="9"/>
    </row>
    <row r="11" spans="1:9" ht="12.75">
      <c r="A11" s="3"/>
      <c r="B11" s="39">
        <v>40229</v>
      </c>
      <c r="C11" s="28">
        <v>40</v>
      </c>
      <c r="D11" s="29">
        <v>27.9</v>
      </c>
      <c r="E11" s="10"/>
      <c r="F11" s="31">
        <v>580</v>
      </c>
      <c r="G11" s="82"/>
      <c r="H11" s="38">
        <v>240</v>
      </c>
      <c r="I11" s="10"/>
    </row>
    <row r="12" spans="1:9" ht="13.5" thickBot="1">
      <c r="A12" s="4"/>
      <c r="B12" s="40">
        <v>40236</v>
      </c>
      <c r="C12" s="7">
        <v>15</v>
      </c>
      <c r="D12" s="11">
        <v>28.7</v>
      </c>
      <c r="E12" s="76"/>
      <c r="F12" s="5">
        <v>180</v>
      </c>
      <c r="G12" s="83"/>
      <c r="H12" s="11">
        <v>0</v>
      </c>
      <c r="I12" s="50"/>
    </row>
    <row r="13" spans="1:9" ht="13.5" thickTop="1">
      <c r="A13" s="2"/>
      <c r="B13" s="24">
        <v>40241</v>
      </c>
      <c r="C13" s="25">
        <v>37</v>
      </c>
      <c r="D13" s="26">
        <v>29.9</v>
      </c>
      <c r="E13" s="75"/>
      <c r="F13" s="27">
        <v>460</v>
      </c>
      <c r="G13" s="81"/>
      <c r="H13" s="26">
        <v>0</v>
      </c>
      <c r="I13" s="75"/>
    </row>
    <row r="14" spans="1:9" ht="12.75">
      <c r="A14" s="3"/>
      <c r="B14" s="35">
        <v>40248</v>
      </c>
      <c r="C14" s="6">
        <v>25</v>
      </c>
      <c r="D14" s="8">
        <v>29.7</v>
      </c>
      <c r="E14" s="10"/>
      <c r="F14" s="12">
        <v>322</v>
      </c>
      <c r="G14" s="82"/>
      <c r="H14" s="37">
        <v>0</v>
      </c>
      <c r="I14" s="10"/>
    </row>
    <row r="15" spans="1:9" ht="12.75">
      <c r="A15" s="19" t="s">
        <v>16</v>
      </c>
      <c r="B15" s="39">
        <v>40257</v>
      </c>
      <c r="C15" s="28">
        <v>33.8</v>
      </c>
      <c r="D15" s="29">
        <v>30.1</v>
      </c>
      <c r="E15" s="10"/>
      <c r="F15" s="30">
        <v>377</v>
      </c>
      <c r="G15" s="82"/>
      <c r="H15" s="38">
        <v>500</v>
      </c>
      <c r="I15" s="9"/>
    </row>
    <row r="16" spans="1:9" ht="12.75">
      <c r="A16" s="3"/>
      <c r="B16" s="39">
        <v>40262</v>
      </c>
      <c r="C16" s="28">
        <v>30.8</v>
      </c>
      <c r="D16" s="29">
        <v>29.8</v>
      </c>
      <c r="E16" s="10"/>
      <c r="F16" s="31">
        <v>400</v>
      </c>
      <c r="G16" s="82"/>
      <c r="H16" s="38">
        <v>0</v>
      </c>
      <c r="I16" s="10"/>
    </row>
    <row r="17" spans="1:9" ht="13.5" thickBot="1">
      <c r="A17" s="4"/>
      <c r="B17" s="40">
        <v>40268</v>
      </c>
      <c r="C17" s="7">
        <v>28</v>
      </c>
      <c r="D17" s="11">
        <v>28.6</v>
      </c>
      <c r="E17" s="76"/>
      <c r="F17" s="5">
        <v>360</v>
      </c>
      <c r="G17" s="83"/>
      <c r="H17" s="11">
        <v>1000</v>
      </c>
      <c r="I17" s="50"/>
    </row>
    <row r="18" spans="1:9" ht="13.5" thickTop="1">
      <c r="A18" s="2"/>
      <c r="B18" s="24">
        <v>40273</v>
      </c>
      <c r="C18" s="25">
        <v>30</v>
      </c>
      <c r="D18" s="26">
        <v>30.5</v>
      </c>
      <c r="E18" s="75"/>
      <c r="F18" s="27">
        <v>410</v>
      </c>
      <c r="G18" s="81"/>
      <c r="H18" s="26">
        <v>0</v>
      </c>
      <c r="I18" s="75"/>
    </row>
    <row r="19" spans="1:9" ht="12.75">
      <c r="A19" s="3"/>
      <c r="B19" s="35">
        <v>40283</v>
      </c>
      <c r="C19" s="6">
        <v>40</v>
      </c>
      <c r="D19" s="8">
        <v>30.1</v>
      </c>
      <c r="E19" s="10"/>
      <c r="F19" s="12">
        <v>567</v>
      </c>
      <c r="G19" s="82"/>
      <c r="H19" s="37">
        <v>0</v>
      </c>
      <c r="I19" s="10"/>
    </row>
    <row r="20" spans="1:9" ht="12.75">
      <c r="A20" s="19" t="s">
        <v>17</v>
      </c>
      <c r="B20" s="39">
        <v>40288</v>
      </c>
      <c r="C20" s="28">
        <v>36.2</v>
      </c>
      <c r="D20" s="29">
        <v>30.4</v>
      </c>
      <c r="E20" s="10"/>
      <c r="F20" s="30">
        <v>454</v>
      </c>
      <c r="G20" s="82"/>
      <c r="H20" s="38">
        <v>0</v>
      </c>
      <c r="I20" s="9"/>
    </row>
    <row r="21" spans="1:9" ht="12.75">
      <c r="A21" s="3"/>
      <c r="B21" s="39">
        <v>40293</v>
      </c>
      <c r="C21" s="28">
        <v>28.4</v>
      </c>
      <c r="D21" s="29">
        <v>29.7</v>
      </c>
      <c r="E21" s="10"/>
      <c r="F21" s="31">
        <v>400</v>
      </c>
      <c r="G21" s="82"/>
      <c r="H21" s="38">
        <v>0</v>
      </c>
      <c r="I21" s="10"/>
    </row>
    <row r="22" spans="1:9" ht="13.5" thickBot="1">
      <c r="A22" s="4"/>
      <c r="B22" s="40">
        <v>40298</v>
      </c>
      <c r="C22" s="7">
        <v>31.2</v>
      </c>
      <c r="D22" s="11">
        <v>26.8</v>
      </c>
      <c r="E22" s="76"/>
      <c r="F22" s="5">
        <v>435</v>
      </c>
      <c r="G22" s="83"/>
      <c r="H22" s="11">
        <v>200</v>
      </c>
      <c r="I22" s="50"/>
    </row>
    <row r="23" spans="1:9" ht="13.5" thickTop="1">
      <c r="A23" s="2"/>
      <c r="B23" s="24">
        <v>40301</v>
      </c>
      <c r="C23" s="25">
        <v>25.4</v>
      </c>
      <c r="D23" s="26">
        <v>26.9</v>
      </c>
      <c r="E23" s="75"/>
      <c r="F23" s="27">
        <v>330</v>
      </c>
      <c r="G23" s="81"/>
      <c r="H23" s="26">
        <v>0</v>
      </c>
      <c r="I23" s="75"/>
    </row>
    <row r="24" spans="1:9" ht="12.75">
      <c r="A24" s="3"/>
      <c r="B24" s="35">
        <v>40307</v>
      </c>
      <c r="C24" s="6">
        <v>39</v>
      </c>
      <c r="D24" s="8">
        <v>27.2</v>
      </c>
      <c r="E24" s="10"/>
      <c r="F24" s="12">
        <v>561</v>
      </c>
      <c r="G24" s="82"/>
      <c r="H24" s="37">
        <v>0</v>
      </c>
      <c r="I24" s="10"/>
    </row>
    <row r="25" spans="1:9" ht="12.75">
      <c r="A25" s="19" t="s">
        <v>18</v>
      </c>
      <c r="B25" s="39">
        <v>40315</v>
      </c>
      <c r="C25" s="28">
        <v>28.7</v>
      </c>
      <c r="D25" s="29">
        <v>27.3</v>
      </c>
      <c r="E25" s="10"/>
      <c r="F25" s="30">
        <v>374</v>
      </c>
      <c r="G25" s="82"/>
      <c r="H25" s="38">
        <v>0</v>
      </c>
      <c r="I25" s="9"/>
    </row>
    <row r="26" spans="1:9" ht="12.75">
      <c r="A26" s="3"/>
      <c r="B26" s="39">
        <v>40321</v>
      </c>
      <c r="C26" s="28">
        <v>40</v>
      </c>
      <c r="D26" s="29">
        <v>28.6</v>
      </c>
      <c r="E26" s="10"/>
      <c r="F26" s="31">
        <v>565</v>
      </c>
      <c r="G26" s="82"/>
      <c r="H26" s="38">
        <v>0</v>
      </c>
      <c r="I26" s="10"/>
    </row>
    <row r="27" spans="1:9" ht="13.5" thickBot="1">
      <c r="A27" s="4"/>
      <c r="B27" s="40">
        <v>40327</v>
      </c>
      <c r="C27" s="7">
        <v>26.3</v>
      </c>
      <c r="D27" s="11">
        <v>26.9</v>
      </c>
      <c r="E27" s="76"/>
      <c r="F27" s="5">
        <v>340</v>
      </c>
      <c r="G27" s="83"/>
      <c r="H27" s="11">
        <v>0</v>
      </c>
      <c r="I27" s="50"/>
    </row>
    <row r="28" spans="1:9" ht="13.5" thickTop="1">
      <c r="A28" s="2"/>
      <c r="B28" s="24">
        <v>40330</v>
      </c>
      <c r="C28" s="25">
        <v>29</v>
      </c>
      <c r="D28" s="26">
        <v>26.7</v>
      </c>
      <c r="E28" s="75"/>
      <c r="F28" s="27">
        <v>399</v>
      </c>
      <c r="G28" s="81"/>
      <c r="H28" s="26">
        <v>0</v>
      </c>
      <c r="I28" s="75"/>
    </row>
    <row r="29" spans="1:9" ht="12.75">
      <c r="A29" s="3"/>
      <c r="B29" s="35">
        <v>40334</v>
      </c>
      <c r="C29" s="6">
        <v>33.2</v>
      </c>
      <c r="D29" s="8">
        <v>27.9</v>
      </c>
      <c r="E29" s="10"/>
      <c r="F29" s="12">
        <v>412</v>
      </c>
      <c r="G29" s="82"/>
      <c r="H29" s="37">
        <v>540</v>
      </c>
      <c r="I29" s="10"/>
    </row>
    <row r="30" spans="1:9" ht="12.75">
      <c r="A30" s="19" t="s">
        <v>19</v>
      </c>
      <c r="B30" s="39">
        <v>40337</v>
      </c>
      <c r="C30" s="28">
        <v>28.4</v>
      </c>
      <c r="D30" s="29">
        <v>28.3</v>
      </c>
      <c r="E30" s="10"/>
      <c r="F30" s="30">
        <v>400</v>
      </c>
      <c r="G30" s="82"/>
      <c r="H30" s="38">
        <v>0</v>
      </c>
      <c r="I30" s="9"/>
    </row>
    <row r="31" spans="1:9" ht="12.75">
      <c r="A31" s="3"/>
      <c r="B31" s="39">
        <v>40348</v>
      </c>
      <c r="C31" s="28">
        <v>38</v>
      </c>
      <c r="D31" s="29">
        <v>27.1</v>
      </c>
      <c r="E31" s="10"/>
      <c r="F31" s="31">
        <v>532</v>
      </c>
      <c r="G31" s="82"/>
      <c r="H31" s="38">
        <v>0</v>
      </c>
      <c r="I31" s="10"/>
    </row>
    <row r="32" spans="1:9" ht="13.5" thickBot="1">
      <c r="A32" s="4"/>
      <c r="B32" s="40">
        <v>40356</v>
      </c>
      <c r="C32" s="7">
        <v>31.4</v>
      </c>
      <c r="D32" s="11">
        <v>28</v>
      </c>
      <c r="E32" s="76"/>
      <c r="F32" s="5">
        <v>430</v>
      </c>
      <c r="G32" s="83"/>
      <c r="H32" s="11">
        <v>0</v>
      </c>
      <c r="I32" s="50"/>
    </row>
    <row r="33" spans="1:9" ht="13.5" thickTop="1">
      <c r="A33" s="2"/>
      <c r="B33" s="24">
        <v>40361</v>
      </c>
      <c r="C33" s="25">
        <v>36</v>
      </c>
      <c r="D33" s="26">
        <v>29.2</v>
      </c>
      <c r="E33" s="75"/>
      <c r="F33" s="27">
        <v>512</v>
      </c>
      <c r="G33" s="81"/>
      <c r="H33" s="26">
        <v>0</v>
      </c>
      <c r="I33" s="75"/>
    </row>
    <row r="34" spans="1:9" ht="12.75">
      <c r="A34" s="3"/>
      <c r="B34" s="35">
        <v>40366</v>
      </c>
      <c r="C34" s="6">
        <v>37.6</v>
      </c>
      <c r="D34" s="8">
        <v>28.7</v>
      </c>
      <c r="E34" s="10"/>
      <c r="F34" s="12">
        <v>536</v>
      </c>
      <c r="G34" s="82"/>
      <c r="H34" s="37">
        <v>0</v>
      </c>
      <c r="I34" s="10"/>
    </row>
    <row r="35" spans="1:9" ht="12.75">
      <c r="A35" s="19" t="s">
        <v>20</v>
      </c>
      <c r="B35" s="39">
        <v>40369</v>
      </c>
      <c r="C35" s="28">
        <v>40.2</v>
      </c>
      <c r="D35" s="29">
        <v>27.6</v>
      </c>
      <c r="E35" s="10"/>
      <c r="F35" s="30">
        <v>568</v>
      </c>
      <c r="G35" s="82"/>
      <c r="H35" s="38">
        <v>0</v>
      </c>
      <c r="I35" s="9"/>
    </row>
    <row r="36" spans="1:9" ht="12.75">
      <c r="A36" s="3"/>
      <c r="B36" s="39">
        <v>40373</v>
      </c>
      <c r="C36" s="28">
        <v>39.4</v>
      </c>
      <c r="D36" s="29">
        <v>29.3</v>
      </c>
      <c r="E36" s="10"/>
      <c r="F36" s="31">
        <v>550</v>
      </c>
      <c r="G36" s="82"/>
      <c r="H36" s="38">
        <v>420</v>
      </c>
      <c r="I36" s="10"/>
    </row>
    <row r="37" spans="1:9" ht="13.5" thickBot="1">
      <c r="A37" s="3"/>
      <c r="B37" s="47">
        <v>40380</v>
      </c>
      <c r="C37" s="48">
        <v>40</v>
      </c>
      <c r="D37" s="49">
        <v>30.1</v>
      </c>
      <c r="E37" s="10"/>
      <c r="F37" s="51">
        <v>594</v>
      </c>
      <c r="G37" s="83"/>
      <c r="H37" s="49">
        <v>0</v>
      </c>
      <c r="I37" s="50"/>
    </row>
    <row r="38" spans="1:9" ht="14.25" thickBot="1" thickTop="1">
      <c r="A38" s="4"/>
      <c r="B38" s="54">
        <v>40387</v>
      </c>
      <c r="C38" s="52">
        <v>39.7</v>
      </c>
      <c r="D38" s="11">
        <v>31</v>
      </c>
      <c r="E38" s="76"/>
      <c r="F38" s="53">
        <v>577</v>
      </c>
      <c r="G38" s="68"/>
      <c r="H38" s="55">
        <v>0</v>
      </c>
      <c r="I38" s="50"/>
    </row>
    <row r="39" spans="1:9" ht="13.5" thickTop="1">
      <c r="A39" s="2"/>
      <c r="B39" s="47">
        <v>40392</v>
      </c>
      <c r="C39" s="48">
        <v>25</v>
      </c>
      <c r="D39" s="49">
        <v>29.8</v>
      </c>
      <c r="E39" s="75"/>
      <c r="F39" s="51">
        <v>320</v>
      </c>
      <c r="G39" s="81"/>
      <c r="H39" s="49">
        <v>0</v>
      </c>
      <c r="I39" s="75"/>
    </row>
    <row r="40" spans="1:9" ht="12.75">
      <c r="A40" s="3"/>
      <c r="B40" s="35">
        <v>40400</v>
      </c>
      <c r="C40" s="44">
        <v>24.6</v>
      </c>
      <c r="D40" s="8">
        <v>28</v>
      </c>
      <c r="E40" s="10"/>
      <c r="F40" s="12">
        <v>312</v>
      </c>
      <c r="G40" s="82"/>
      <c r="H40" s="37">
        <v>0</v>
      </c>
      <c r="I40" s="10"/>
    </row>
    <row r="41" spans="1:9" ht="12.75">
      <c r="A41" s="19" t="s">
        <v>21</v>
      </c>
      <c r="B41" s="39">
        <v>40407</v>
      </c>
      <c r="C41" s="28">
        <v>26.5</v>
      </c>
      <c r="D41" s="29">
        <v>28.6</v>
      </c>
      <c r="E41" s="10"/>
      <c r="F41" s="30">
        <v>321</v>
      </c>
      <c r="G41" s="82"/>
      <c r="H41" s="38">
        <v>230</v>
      </c>
      <c r="I41" s="9"/>
    </row>
    <row r="42" spans="1:9" ht="12.75">
      <c r="A42" s="3"/>
      <c r="B42" s="39">
        <v>40411</v>
      </c>
      <c r="C42" s="28">
        <v>29</v>
      </c>
      <c r="D42" s="29">
        <v>28.7</v>
      </c>
      <c r="E42" s="10"/>
      <c r="F42" s="31">
        <v>365</v>
      </c>
      <c r="G42" s="82"/>
      <c r="H42" s="38">
        <v>0</v>
      </c>
      <c r="I42" s="10"/>
    </row>
    <row r="43" spans="1:9" ht="13.5" thickBot="1">
      <c r="A43" s="4"/>
      <c r="B43" s="40">
        <v>40419</v>
      </c>
      <c r="C43" s="7">
        <v>26</v>
      </c>
      <c r="D43" s="11">
        <v>26.9</v>
      </c>
      <c r="E43" s="76"/>
      <c r="F43" s="5">
        <v>325</v>
      </c>
      <c r="G43" s="83"/>
      <c r="H43" s="11">
        <v>150</v>
      </c>
      <c r="I43" s="50"/>
    </row>
    <row r="44" spans="1:9" ht="13.5" thickTop="1">
      <c r="A44" s="2"/>
      <c r="B44" s="24">
        <v>40424</v>
      </c>
      <c r="C44" s="25">
        <v>33</v>
      </c>
      <c r="D44" s="26">
        <v>28.6</v>
      </c>
      <c r="E44" s="75"/>
      <c r="F44" s="27">
        <v>465</v>
      </c>
      <c r="G44" s="81"/>
      <c r="H44" s="26">
        <v>0</v>
      </c>
      <c r="I44" s="75"/>
    </row>
    <row r="45" spans="1:9" ht="12.75">
      <c r="A45" s="3"/>
      <c r="B45" s="35">
        <v>40429</v>
      </c>
      <c r="C45" s="44">
        <v>27.9</v>
      </c>
      <c r="D45" s="8">
        <v>30.2</v>
      </c>
      <c r="E45" s="10"/>
      <c r="F45" s="12">
        <v>402</v>
      </c>
      <c r="G45" s="82"/>
      <c r="H45" s="37">
        <v>0</v>
      </c>
      <c r="I45" s="10"/>
    </row>
    <row r="46" spans="1:9" ht="12.75">
      <c r="A46" s="19" t="s">
        <v>22</v>
      </c>
      <c r="B46" s="39">
        <v>40438</v>
      </c>
      <c r="C46" s="28">
        <v>34.2</v>
      </c>
      <c r="D46" s="29">
        <v>30.3</v>
      </c>
      <c r="E46" s="10"/>
      <c r="F46" s="30">
        <v>488</v>
      </c>
      <c r="G46" s="82"/>
      <c r="H46" s="38">
        <v>0</v>
      </c>
      <c r="I46" s="9"/>
    </row>
    <row r="47" spans="1:9" ht="12.75">
      <c r="A47" s="3"/>
      <c r="B47" s="39">
        <v>40445</v>
      </c>
      <c r="C47" s="28">
        <v>34</v>
      </c>
      <c r="D47" s="29">
        <v>31</v>
      </c>
      <c r="E47" s="10"/>
      <c r="F47" s="31">
        <v>477</v>
      </c>
      <c r="G47" s="82"/>
      <c r="H47" s="38">
        <v>0</v>
      </c>
      <c r="I47" s="10"/>
    </row>
    <row r="48" spans="1:9" ht="13.5" thickBot="1">
      <c r="A48" s="4"/>
      <c r="B48" s="40">
        <v>40451</v>
      </c>
      <c r="C48" s="7">
        <v>28.5</v>
      </c>
      <c r="D48" s="11">
        <v>29.8</v>
      </c>
      <c r="E48" s="76"/>
      <c r="F48" s="5">
        <v>402</v>
      </c>
      <c r="G48" s="83"/>
      <c r="H48" s="11">
        <v>0</v>
      </c>
      <c r="I48" s="50"/>
    </row>
    <row r="49" spans="1:9" ht="13.5" thickTop="1">
      <c r="A49" s="2"/>
      <c r="B49" s="24">
        <v>40456</v>
      </c>
      <c r="C49" s="25">
        <v>33.2</v>
      </c>
      <c r="D49" s="26">
        <v>29.4</v>
      </c>
      <c r="E49" s="75"/>
      <c r="F49" s="27">
        <v>465</v>
      </c>
      <c r="G49" s="81"/>
      <c r="H49" s="26">
        <v>0</v>
      </c>
      <c r="I49" s="75"/>
    </row>
    <row r="50" spans="1:9" ht="12.75">
      <c r="A50" s="3"/>
      <c r="B50" s="35">
        <v>40462</v>
      </c>
      <c r="C50" s="6">
        <v>34.5</v>
      </c>
      <c r="D50" s="8">
        <v>29.3</v>
      </c>
      <c r="E50" s="10"/>
      <c r="F50" s="12">
        <v>478</v>
      </c>
      <c r="G50" s="82"/>
      <c r="H50" s="37">
        <v>0</v>
      </c>
      <c r="I50" s="10"/>
    </row>
    <row r="51" spans="1:9" ht="12.75">
      <c r="A51" s="19" t="s">
        <v>23</v>
      </c>
      <c r="B51" s="39">
        <v>40468</v>
      </c>
      <c r="C51" s="28">
        <v>29.4</v>
      </c>
      <c r="D51" s="29">
        <v>26.7</v>
      </c>
      <c r="E51" s="10"/>
      <c r="F51" s="30">
        <v>421</v>
      </c>
      <c r="G51" s="82"/>
      <c r="H51" s="38">
        <v>0</v>
      </c>
      <c r="I51" s="9"/>
    </row>
    <row r="52" spans="1:9" ht="12.75">
      <c r="A52" s="3"/>
      <c r="B52" s="39">
        <v>40474</v>
      </c>
      <c r="C52" s="28">
        <v>31.2</v>
      </c>
      <c r="D52" s="29">
        <v>26.9</v>
      </c>
      <c r="E52" s="10"/>
      <c r="F52" s="31">
        <v>445</v>
      </c>
      <c r="G52" s="82"/>
      <c r="H52" s="38">
        <v>850</v>
      </c>
      <c r="I52" s="10"/>
    </row>
    <row r="53" spans="1:9" ht="13.5" thickBot="1">
      <c r="A53" s="4"/>
      <c r="B53" s="40">
        <v>40482</v>
      </c>
      <c r="C53" s="7">
        <v>29</v>
      </c>
      <c r="D53" s="11">
        <v>27.4</v>
      </c>
      <c r="E53" s="76"/>
      <c r="F53" s="5">
        <v>402</v>
      </c>
      <c r="G53" s="83"/>
      <c r="H53" s="11">
        <v>0</v>
      </c>
      <c r="I53" s="50"/>
    </row>
    <row r="54" spans="1:9" ht="13.5" thickTop="1">
      <c r="A54" s="2"/>
      <c r="B54" s="24">
        <v>40485</v>
      </c>
      <c r="C54" s="25">
        <v>29.4</v>
      </c>
      <c r="D54" s="26">
        <v>30.2</v>
      </c>
      <c r="E54" s="75"/>
      <c r="F54" s="27">
        <v>413</v>
      </c>
      <c r="G54" s="81"/>
      <c r="H54" s="26">
        <v>0</v>
      </c>
      <c r="I54" s="75"/>
    </row>
    <row r="55" spans="1:9" ht="12.75">
      <c r="A55" s="3"/>
      <c r="B55" s="35">
        <v>40492</v>
      </c>
      <c r="C55" s="6">
        <v>32.1</v>
      </c>
      <c r="D55" s="8">
        <v>29.5</v>
      </c>
      <c r="E55" s="10"/>
      <c r="F55" s="12">
        <v>458</v>
      </c>
      <c r="G55" s="82"/>
      <c r="H55" s="37">
        <v>0</v>
      </c>
      <c r="I55" s="10"/>
    </row>
    <row r="56" spans="1:9" ht="12.75">
      <c r="A56" s="19" t="s">
        <v>24</v>
      </c>
      <c r="B56" s="39">
        <v>40498</v>
      </c>
      <c r="C56" s="28">
        <v>36.1</v>
      </c>
      <c r="D56" s="29">
        <v>29.7</v>
      </c>
      <c r="E56" s="10"/>
      <c r="F56" s="30">
        <v>478</v>
      </c>
      <c r="G56" s="82"/>
      <c r="H56" s="38">
        <v>0</v>
      </c>
      <c r="I56" s="9"/>
    </row>
    <row r="57" spans="1:9" ht="12.75">
      <c r="A57" s="3"/>
      <c r="B57" s="39">
        <v>40505</v>
      </c>
      <c r="C57" s="28">
        <v>36</v>
      </c>
      <c r="D57" s="29">
        <v>29.7</v>
      </c>
      <c r="E57" s="10"/>
      <c r="F57" s="31">
        <v>470</v>
      </c>
      <c r="G57" s="82"/>
      <c r="H57" s="38">
        <v>420</v>
      </c>
      <c r="I57" s="10"/>
    </row>
    <row r="58" spans="1:9" ht="13.5" thickBot="1">
      <c r="A58" s="4"/>
      <c r="B58" s="40">
        <v>40511</v>
      </c>
      <c r="C58" s="7">
        <v>29.4</v>
      </c>
      <c r="D58" s="11">
        <v>28.9</v>
      </c>
      <c r="E58" s="76"/>
      <c r="F58" s="5">
        <v>442</v>
      </c>
      <c r="G58" s="83"/>
      <c r="H58" s="11">
        <v>0</v>
      </c>
      <c r="I58" s="50"/>
    </row>
    <row r="59" spans="1:9" ht="13.5" thickTop="1">
      <c r="A59" s="2"/>
      <c r="B59" s="24">
        <v>40514</v>
      </c>
      <c r="C59" s="25">
        <v>37</v>
      </c>
      <c r="D59" s="26">
        <v>28.7</v>
      </c>
      <c r="E59" s="75"/>
      <c r="F59" s="27">
        <v>498</v>
      </c>
      <c r="G59" s="81"/>
      <c r="H59" s="26">
        <v>0</v>
      </c>
      <c r="I59" s="75"/>
    </row>
    <row r="60" spans="1:9" ht="12.75">
      <c r="A60" s="3"/>
      <c r="B60" s="35">
        <v>40521</v>
      </c>
      <c r="C60" s="6">
        <v>35.8</v>
      </c>
      <c r="D60" s="8">
        <v>28.4</v>
      </c>
      <c r="E60" s="10"/>
      <c r="F60" s="12">
        <v>478</v>
      </c>
      <c r="G60" s="82"/>
      <c r="H60" s="37">
        <v>0</v>
      </c>
      <c r="I60" s="10"/>
    </row>
    <row r="61" spans="1:9" ht="12.75">
      <c r="A61" s="19" t="s">
        <v>25</v>
      </c>
      <c r="B61" s="39">
        <v>40527</v>
      </c>
      <c r="C61" s="28">
        <v>39.1</v>
      </c>
      <c r="D61" s="29">
        <v>29.1</v>
      </c>
      <c r="E61" s="10"/>
      <c r="F61" s="30">
        <v>499</v>
      </c>
      <c r="G61" s="82"/>
      <c r="H61" s="38">
        <v>360</v>
      </c>
      <c r="I61" s="9"/>
    </row>
    <row r="62" spans="1:9" ht="12.75">
      <c r="A62" s="3"/>
      <c r="B62" s="39">
        <v>40535</v>
      </c>
      <c r="C62" s="28">
        <v>29.4</v>
      </c>
      <c r="D62" s="29">
        <v>26.9</v>
      </c>
      <c r="E62" s="10"/>
      <c r="F62" s="31">
        <v>411</v>
      </c>
      <c r="G62" s="82"/>
      <c r="H62" s="38">
        <v>0</v>
      </c>
      <c r="I62" s="10"/>
    </row>
    <row r="63" spans="1:9" ht="13.5" thickBot="1">
      <c r="A63" s="4"/>
      <c r="B63" s="40">
        <v>40540</v>
      </c>
      <c r="C63" s="7">
        <v>28</v>
      </c>
      <c r="D63" s="11">
        <v>28.7</v>
      </c>
      <c r="E63" s="76"/>
      <c r="F63" s="5">
        <v>389</v>
      </c>
      <c r="G63" s="83"/>
      <c r="H63" s="11">
        <v>2000</v>
      </c>
      <c r="I63" s="50"/>
    </row>
    <row r="64" ht="13.5" thickTop="1"/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&amp;CDostupné z Metodického portálu www.rvp.cz, ISSN: 1802–4785, financovaného z ESF a státního rozpočtu ČR. Provozováno Výzkumným ústavem pedagogickým v Praze.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8" sqref="A18"/>
    </sheetView>
  </sheetViews>
  <sheetFormatPr defaultColWidth="9.00390625" defaultRowHeight="12.75"/>
  <cols>
    <col min="1" max="1" width="12.75390625" style="0" customWidth="1"/>
    <col min="2" max="2" width="28.25390625" style="0" customWidth="1"/>
    <col min="3" max="3" width="17.375" style="0" customWidth="1"/>
    <col min="4" max="4" width="17.125" style="0" customWidth="1"/>
    <col min="5" max="5" width="12.625" style="0" customWidth="1"/>
    <col min="6" max="6" width="14.875" style="0" customWidth="1"/>
    <col min="7" max="7" width="17.75390625" style="0" customWidth="1"/>
  </cols>
  <sheetData>
    <row r="1" spans="2:4" ht="18">
      <c r="B1" s="34" t="s">
        <v>26</v>
      </c>
      <c r="D1" s="34"/>
    </row>
    <row r="2" ht="13.5" thickBot="1"/>
    <row r="3" spans="1:7" ht="16.5" thickTop="1">
      <c r="A3" s="58" t="s">
        <v>27</v>
      </c>
      <c r="B3" s="56" t="s">
        <v>33</v>
      </c>
      <c r="C3" s="59" t="s">
        <v>35</v>
      </c>
      <c r="D3" s="56" t="s">
        <v>29</v>
      </c>
      <c r="E3" s="59" t="s">
        <v>31</v>
      </c>
      <c r="F3" s="56" t="s">
        <v>37</v>
      </c>
      <c r="G3" s="60" t="s">
        <v>39</v>
      </c>
    </row>
    <row r="4" spans="1:7" ht="16.5" thickBot="1">
      <c r="A4" s="61" t="s">
        <v>28</v>
      </c>
      <c r="B4" s="57" t="s">
        <v>34</v>
      </c>
      <c r="C4" s="62" t="s">
        <v>36</v>
      </c>
      <c r="D4" s="57" t="s">
        <v>30</v>
      </c>
      <c r="E4" s="62" t="s">
        <v>32</v>
      </c>
      <c r="F4" s="57" t="s">
        <v>38</v>
      </c>
      <c r="G4" s="63" t="s">
        <v>40</v>
      </c>
    </row>
    <row r="5" spans="1:7" ht="17.25" thickBot="1" thickTop="1">
      <c r="A5" s="77"/>
      <c r="B5" s="78"/>
      <c r="C5" s="78"/>
      <c r="D5" s="79"/>
      <c r="E5" s="80"/>
      <c r="F5" s="79"/>
      <c r="G5" s="78"/>
    </row>
    <row r="6" ht="13.5" thickTop="1"/>
    <row r="11" ht="20.25">
      <c r="A11" s="70" t="s">
        <v>41</v>
      </c>
    </row>
    <row r="13" ht="23.25">
      <c r="B13" s="71"/>
    </row>
    <row r="17" spans="1:17" ht="12.75">
      <c r="A17" s="84" t="s">
        <v>46</v>
      </c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5"/>
      <c r="P17" s="85"/>
      <c r="Q17" s="85"/>
    </row>
  </sheetData>
  <mergeCells count="1">
    <mergeCell ref="A17:Q1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6">
      <selection activeCell="D5" sqref="D5"/>
    </sheetView>
  </sheetViews>
  <sheetFormatPr defaultColWidth="9.00390625" defaultRowHeight="12.75"/>
  <cols>
    <col min="1" max="1" width="10.875" style="0" customWidth="1"/>
    <col min="2" max="2" width="10.125" style="0" bestFit="1" customWidth="1"/>
    <col min="4" max="4" width="10.25390625" style="0" customWidth="1"/>
    <col min="5" max="5" width="13.625" style="36" customWidth="1"/>
    <col min="6" max="6" width="10.625" style="0" customWidth="1"/>
    <col min="7" max="7" width="9.125" style="64" customWidth="1"/>
    <col min="8" max="8" width="13.375" style="0" customWidth="1"/>
    <col min="9" max="9" width="10.625" style="0" bestFit="1" customWidth="1"/>
  </cols>
  <sheetData>
    <row r="1" spans="4:6" ht="18">
      <c r="D1" s="34" t="s">
        <v>0</v>
      </c>
      <c r="E1" s="72"/>
      <c r="F1" s="34"/>
    </row>
    <row r="2" ht="13.5" thickBot="1"/>
    <row r="3" spans="1:9" ht="13.5" thickTop="1">
      <c r="A3" s="20" t="s">
        <v>1</v>
      </c>
      <c r="B3" s="13"/>
      <c r="C3" s="15" t="s">
        <v>11</v>
      </c>
      <c r="D3" s="14"/>
      <c r="E3" s="73"/>
      <c r="F3" s="13" t="s">
        <v>5</v>
      </c>
      <c r="G3" s="65" t="s">
        <v>7</v>
      </c>
      <c r="H3" s="14" t="s">
        <v>12</v>
      </c>
      <c r="I3" s="32" t="s">
        <v>9</v>
      </c>
    </row>
    <row r="4" spans="1:9" ht="13.5" thickBot="1">
      <c r="A4" s="21"/>
      <c r="B4" s="16" t="s">
        <v>2</v>
      </c>
      <c r="C4" s="17" t="s">
        <v>3</v>
      </c>
      <c r="D4" s="18" t="s">
        <v>57</v>
      </c>
      <c r="E4" s="74" t="s">
        <v>4</v>
      </c>
      <c r="F4" s="22" t="s">
        <v>6</v>
      </c>
      <c r="G4" s="66" t="s">
        <v>14</v>
      </c>
      <c r="H4" s="23" t="s">
        <v>13</v>
      </c>
      <c r="I4" s="33" t="s">
        <v>10</v>
      </c>
    </row>
    <row r="5" spans="1:10" ht="13.5" thickTop="1">
      <c r="A5" s="2"/>
      <c r="B5" s="24">
        <v>40180</v>
      </c>
      <c r="C5" s="43">
        <v>31</v>
      </c>
      <c r="D5" s="26">
        <v>28</v>
      </c>
      <c r="E5" s="75">
        <f aca="true" t="shared" si="0" ref="E5:E36">ROUND(C5*D5,1)</f>
        <v>868</v>
      </c>
      <c r="F5" s="42">
        <v>312</v>
      </c>
      <c r="G5" s="67">
        <f aca="true" t="shared" si="1" ref="G5:G36">ROUND(C5/F5*100,2)</f>
        <v>9.94</v>
      </c>
      <c r="H5" s="26">
        <v>200</v>
      </c>
      <c r="I5" s="75">
        <f aca="true" t="shared" si="2" ref="I5:I36">ROUND((E5+H5)/F5,1)</f>
        <v>3.4</v>
      </c>
      <c r="J5" s="1"/>
    </row>
    <row r="6" spans="1:10" ht="12.75">
      <c r="A6" s="3"/>
      <c r="B6" s="35">
        <v>40191</v>
      </c>
      <c r="C6" s="44">
        <v>36</v>
      </c>
      <c r="D6" s="8">
        <v>29.1</v>
      </c>
      <c r="E6" s="10">
        <f t="shared" si="0"/>
        <v>1047.6</v>
      </c>
      <c r="F6" s="1">
        <v>420</v>
      </c>
      <c r="G6" s="67">
        <f t="shared" si="1"/>
        <v>8.57</v>
      </c>
      <c r="H6" s="37">
        <v>0</v>
      </c>
      <c r="I6" s="10">
        <f t="shared" si="2"/>
        <v>2.5</v>
      </c>
      <c r="J6" s="1"/>
    </row>
    <row r="7" spans="1:11" ht="12.75">
      <c r="A7" s="19" t="s">
        <v>8</v>
      </c>
      <c r="B7" s="39">
        <v>40198</v>
      </c>
      <c r="C7" s="45">
        <v>41</v>
      </c>
      <c r="D7" s="29">
        <v>27.5</v>
      </c>
      <c r="E7" s="10">
        <f t="shared" si="0"/>
        <v>1127.5</v>
      </c>
      <c r="F7" s="30">
        <v>395</v>
      </c>
      <c r="G7" s="67">
        <f t="shared" si="1"/>
        <v>10.38</v>
      </c>
      <c r="H7" s="38">
        <v>150</v>
      </c>
      <c r="I7" s="9">
        <f t="shared" si="2"/>
        <v>3.2</v>
      </c>
      <c r="J7" s="1"/>
      <c r="K7" s="36"/>
    </row>
    <row r="8" spans="1:10" ht="12.75">
      <c r="A8" s="3"/>
      <c r="B8" s="39">
        <v>40205</v>
      </c>
      <c r="C8" s="45">
        <v>33</v>
      </c>
      <c r="D8" s="29">
        <v>26.9</v>
      </c>
      <c r="E8" s="10">
        <f t="shared" si="0"/>
        <v>887.7</v>
      </c>
      <c r="F8" s="31">
        <v>365</v>
      </c>
      <c r="G8" s="67">
        <f t="shared" si="1"/>
        <v>9.04</v>
      </c>
      <c r="H8" s="38">
        <v>620</v>
      </c>
      <c r="I8" s="10">
        <f t="shared" si="2"/>
        <v>4.1</v>
      </c>
      <c r="J8" s="1"/>
    </row>
    <row r="9" spans="1:10" ht="13.5" thickBot="1">
      <c r="A9" s="4"/>
      <c r="B9" s="40">
        <v>40209</v>
      </c>
      <c r="C9" s="46">
        <v>39</v>
      </c>
      <c r="D9" s="11">
        <v>28.3</v>
      </c>
      <c r="E9" s="76">
        <f t="shared" si="0"/>
        <v>1103.7</v>
      </c>
      <c r="F9" s="41">
        <v>510</v>
      </c>
      <c r="G9" s="68">
        <f t="shared" si="1"/>
        <v>7.65</v>
      </c>
      <c r="H9" s="11">
        <v>0</v>
      </c>
      <c r="I9" s="50">
        <f t="shared" si="2"/>
        <v>2.2</v>
      </c>
      <c r="J9" s="1"/>
    </row>
    <row r="10" spans="1:9" ht="13.5" thickTop="1">
      <c r="A10" s="2"/>
      <c r="B10" s="24">
        <v>40211</v>
      </c>
      <c r="C10" s="25">
        <v>25.7</v>
      </c>
      <c r="D10" s="26">
        <v>29.2</v>
      </c>
      <c r="E10" s="75">
        <f t="shared" si="0"/>
        <v>750.4</v>
      </c>
      <c r="F10" s="27">
        <v>320</v>
      </c>
      <c r="G10" s="67">
        <f t="shared" si="1"/>
        <v>8.03</v>
      </c>
      <c r="H10" s="26">
        <v>0</v>
      </c>
      <c r="I10" s="75">
        <f t="shared" si="2"/>
        <v>2.3</v>
      </c>
    </row>
    <row r="11" spans="1:9" ht="12.75">
      <c r="A11" s="3"/>
      <c r="B11" s="35">
        <v>40217</v>
      </c>
      <c r="C11" s="6">
        <v>37</v>
      </c>
      <c r="D11" s="8">
        <v>29.1</v>
      </c>
      <c r="E11" s="10">
        <f t="shared" si="0"/>
        <v>1076.7</v>
      </c>
      <c r="F11" s="12">
        <v>454</v>
      </c>
      <c r="G11" s="67">
        <f t="shared" si="1"/>
        <v>8.15</v>
      </c>
      <c r="H11" s="37">
        <v>1300</v>
      </c>
      <c r="I11" s="10">
        <f t="shared" si="2"/>
        <v>5.2</v>
      </c>
    </row>
    <row r="12" spans="1:9" ht="12.75">
      <c r="A12" s="19" t="s">
        <v>15</v>
      </c>
      <c r="B12" s="39">
        <v>40223</v>
      </c>
      <c r="C12" s="28">
        <v>30.4</v>
      </c>
      <c r="D12" s="29">
        <v>28.4</v>
      </c>
      <c r="E12" s="10">
        <f t="shared" si="0"/>
        <v>863.4</v>
      </c>
      <c r="F12" s="30">
        <v>412</v>
      </c>
      <c r="G12" s="67">
        <f t="shared" si="1"/>
        <v>7.38</v>
      </c>
      <c r="H12" s="38">
        <v>0</v>
      </c>
      <c r="I12" s="9">
        <f t="shared" si="2"/>
        <v>2.1</v>
      </c>
    </row>
    <row r="13" spans="1:9" ht="12.75">
      <c r="A13" s="3"/>
      <c r="B13" s="39">
        <v>40229</v>
      </c>
      <c r="C13" s="28">
        <v>40</v>
      </c>
      <c r="D13" s="29">
        <v>27.9</v>
      </c>
      <c r="E13" s="10">
        <f t="shared" si="0"/>
        <v>1116</v>
      </c>
      <c r="F13" s="31">
        <v>580</v>
      </c>
      <c r="G13" s="67">
        <f t="shared" si="1"/>
        <v>6.9</v>
      </c>
      <c r="H13" s="38">
        <v>240</v>
      </c>
      <c r="I13" s="10">
        <f t="shared" si="2"/>
        <v>2.3</v>
      </c>
    </row>
    <row r="14" spans="1:9" ht="13.5" thickBot="1">
      <c r="A14" s="4"/>
      <c r="B14" s="40">
        <v>40236</v>
      </c>
      <c r="C14" s="7">
        <v>15</v>
      </c>
      <c r="D14" s="11">
        <v>28.7</v>
      </c>
      <c r="E14" s="76">
        <f t="shared" si="0"/>
        <v>430.5</v>
      </c>
      <c r="F14" s="5">
        <v>180</v>
      </c>
      <c r="G14" s="68">
        <f t="shared" si="1"/>
        <v>8.33</v>
      </c>
      <c r="H14" s="11">
        <v>0</v>
      </c>
      <c r="I14" s="50">
        <f t="shared" si="2"/>
        <v>2.4</v>
      </c>
    </row>
    <row r="15" spans="1:9" ht="13.5" thickTop="1">
      <c r="A15" s="2"/>
      <c r="B15" s="24">
        <v>40241</v>
      </c>
      <c r="C15" s="25">
        <v>37</v>
      </c>
      <c r="D15" s="26">
        <v>29.9</v>
      </c>
      <c r="E15" s="75">
        <f t="shared" si="0"/>
        <v>1106.3</v>
      </c>
      <c r="F15" s="27">
        <v>460</v>
      </c>
      <c r="G15" s="67">
        <f t="shared" si="1"/>
        <v>8.04</v>
      </c>
      <c r="H15" s="26">
        <v>0</v>
      </c>
      <c r="I15" s="75">
        <f t="shared" si="2"/>
        <v>2.4</v>
      </c>
    </row>
    <row r="16" spans="1:9" ht="12.75">
      <c r="A16" s="3"/>
      <c r="B16" s="35">
        <v>40248</v>
      </c>
      <c r="C16" s="6">
        <v>25</v>
      </c>
      <c r="D16" s="8">
        <v>29.7</v>
      </c>
      <c r="E16" s="10">
        <f t="shared" si="0"/>
        <v>742.5</v>
      </c>
      <c r="F16" s="12">
        <v>322</v>
      </c>
      <c r="G16" s="67">
        <f t="shared" si="1"/>
        <v>7.76</v>
      </c>
      <c r="H16" s="37">
        <v>0</v>
      </c>
      <c r="I16" s="10">
        <f t="shared" si="2"/>
        <v>2.3</v>
      </c>
    </row>
    <row r="17" spans="1:9" ht="12.75">
      <c r="A17" s="19" t="s">
        <v>16</v>
      </c>
      <c r="B17" s="39">
        <v>40257</v>
      </c>
      <c r="C17" s="28">
        <v>33.8</v>
      </c>
      <c r="D17" s="29">
        <v>30.1</v>
      </c>
      <c r="E17" s="10">
        <f t="shared" si="0"/>
        <v>1017.4</v>
      </c>
      <c r="F17" s="30">
        <v>377</v>
      </c>
      <c r="G17" s="67">
        <f t="shared" si="1"/>
        <v>8.97</v>
      </c>
      <c r="H17" s="38">
        <v>500</v>
      </c>
      <c r="I17" s="9">
        <f t="shared" si="2"/>
        <v>4</v>
      </c>
    </row>
    <row r="18" spans="1:9" ht="12.75">
      <c r="A18" s="3"/>
      <c r="B18" s="39">
        <v>40262</v>
      </c>
      <c r="C18" s="28">
        <v>30.8</v>
      </c>
      <c r="D18" s="29">
        <v>29.8</v>
      </c>
      <c r="E18" s="10">
        <f t="shared" si="0"/>
        <v>917.8</v>
      </c>
      <c r="F18" s="31">
        <v>400</v>
      </c>
      <c r="G18" s="67">
        <f t="shared" si="1"/>
        <v>7.7</v>
      </c>
      <c r="H18" s="38">
        <v>0</v>
      </c>
      <c r="I18" s="10">
        <f t="shared" si="2"/>
        <v>2.3</v>
      </c>
    </row>
    <row r="19" spans="1:9" ht="13.5" thickBot="1">
      <c r="A19" s="4"/>
      <c r="B19" s="40">
        <v>40268</v>
      </c>
      <c r="C19" s="7">
        <v>28</v>
      </c>
      <c r="D19" s="11">
        <v>28.6</v>
      </c>
      <c r="E19" s="76">
        <f t="shared" si="0"/>
        <v>800.8</v>
      </c>
      <c r="F19" s="5">
        <v>360</v>
      </c>
      <c r="G19" s="68">
        <f t="shared" si="1"/>
        <v>7.78</v>
      </c>
      <c r="H19" s="11">
        <v>1000</v>
      </c>
      <c r="I19" s="50">
        <f t="shared" si="2"/>
        <v>5</v>
      </c>
    </row>
    <row r="20" spans="1:9" ht="13.5" thickTop="1">
      <c r="A20" s="2"/>
      <c r="B20" s="24">
        <v>40273</v>
      </c>
      <c r="C20" s="25">
        <v>30</v>
      </c>
      <c r="D20" s="26">
        <v>30.5</v>
      </c>
      <c r="E20" s="75">
        <f t="shared" si="0"/>
        <v>915</v>
      </c>
      <c r="F20" s="27">
        <v>410</v>
      </c>
      <c r="G20" s="67">
        <f t="shared" si="1"/>
        <v>7.32</v>
      </c>
      <c r="H20" s="26">
        <v>0</v>
      </c>
      <c r="I20" s="75">
        <f t="shared" si="2"/>
        <v>2.2</v>
      </c>
    </row>
    <row r="21" spans="1:9" ht="12.75">
      <c r="A21" s="3"/>
      <c r="B21" s="35">
        <v>40283</v>
      </c>
      <c r="C21" s="6">
        <v>40</v>
      </c>
      <c r="D21" s="8">
        <v>30.1</v>
      </c>
      <c r="E21" s="10">
        <f t="shared" si="0"/>
        <v>1204</v>
      </c>
      <c r="F21" s="12">
        <v>567</v>
      </c>
      <c r="G21" s="67">
        <f t="shared" si="1"/>
        <v>7.05</v>
      </c>
      <c r="H21" s="37">
        <v>0</v>
      </c>
      <c r="I21" s="10">
        <f t="shared" si="2"/>
        <v>2.1</v>
      </c>
    </row>
    <row r="22" spans="1:9" ht="12.75">
      <c r="A22" s="19" t="s">
        <v>17</v>
      </c>
      <c r="B22" s="39">
        <v>40288</v>
      </c>
      <c r="C22" s="28">
        <v>36.2</v>
      </c>
      <c r="D22" s="29">
        <v>30.4</v>
      </c>
      <c r="E22" s="10">
        <f t="shared" si="0"/>
        <v>1100.5</v>
      </c>
      <c r="F22" s="30">
        <v>454</v>
      </c>
      <c r="G22" s="67">
        <f t="shared" si="1"/>
        <v>7.97</v>
      </c>
      <c r="H22" s="38">
        <v>0</v>
      </c>
      <c r="I22" s="9">
        <f t="shared" si="2"/>
        <v>2.4</v>
      </c>
    </row>
    <row r="23" spans="1:9" ht="12.75">
      <c r="A23" s="3"/>
      <c r="B23" s="39">
        <v>40293</v>
      </c>
      <c r="C23" s="28">
        <v>28.4</v>
      </c>
      <c r="D23" s="29">
        <v>29.7</v>
      </c>
      <c r="E23" s="10">
        <f t="shared" si="0"/>
        <v>843.5</v>
      </c>
      <c r="F23" s="31">
        <v>400</v>
      </c>
      <c r="G23" s="67">
        <f t="shared" si="1"/>
        <v>7.1</v>
      </c>
      <c r="H23" s="38">
        <v>0</v>
      </c>
      <c r="I23" s="10">
        <f t="shared" si="2"/>
        <v>2.1</v>
      </c>
    </row>
    <row r="24" spans="1:9" ht="13.5" thickBot="1">
      <c r="A24" s="4"/>
      <c r="B24" s="40">
        <v>40298</v>
      </c>
      <c r="C24" s="7">
        <v>31.2</v>
      </c>
      <c r="D24" s="11">
        <v>26.8</v>
      </c>
      <c r="E24" s="76">
        <f t="shared" si="0"/>
        <v>836.2</v>
      </c>
      <c r="F24" s="5">
        <v>435</v>
      </c>
      <c r="G24" s="68">
        <f t="shared" si="1"/>
        <v>7.17</v>
      </c>
      <c r="H24" s="11">
        <v>200</v>
      </c>
      <c r="I24" s="50">
        <f t="shared" si="2"/>
        <v>2.4</v>
      </c>
    </row>
    <row r="25" spans="1:9" ht="13.5" thickTop="1">
      <c r="A25" s="2"/>
      <c r="B25" s="24">
        <v>40301</v>
      </c>
      <c r="C25" s="25">
        <v>25.4</v>
      </c>
      <c r="D25" s="26">
        <v>26.9</v>
      </c>
      <c r="E25" s="75">
        <f t="shared" si="0"/>
        <v>683.3</v>
      </c>
      <c r="F25" s="27">
        <v>330</v>
      </c>
      <c r="G25" s="67">
        <f t="shared" si="1"/>
        <v>7.7</v>
      </c>
      <c r="H25" s="26">
        <v>0</v>
      </c>
      <c r="I25" s="75">
        <f t="shared" si="2"/>
        <v>2.1</v>
      </c>
    </row>
    <row r="26" spans="1:9" ht="12.75">
      <c r="A26" s="3"/>
      <c r="B26" s="35">
        <v>40307</v>
      </c>
      <c r="C26" s="6">
        <v>39</v>
      </c>
      <c r="D26" s="8">
        <v>27.2</v>
      </c>
      <c r="E26" s="10">
        <f t="shared" si="0"/>
        <v>1060.8</v>
      </c>
      <c r="F26" s="12">
        <v>561</v>
      </c>
      <c r="G26" s="67">
        <f t="shared" si="1"/>
        <v>6.95</v>
      </c>
      <c r="H26" s="37">
        <v>0</v>
      </c>
      <c r="I26" s="10">
        <f t="shared" si="2"/>
        <v>1.9</v>
      </c>
    </row>
    <row r="27" spans="1:9" ht="12.75">
      <c r="A27" s="19" t="s">
        <v>18</v>
      </c>
      <c r="B27" s="39">
        <v>40315</v>
      </c>
      <c r="C27" s="28">
        <v>28.7</v>
      </c>
      <c r="D27" s="29">
        <v>27.3</v>
      </c>
      <c r="E27" s="10">
        <f t="shared" si="0"/>
        <v>783.5</v>
      </c>
      <c r="F27" s="30">
        <v>374</v>
      </c>
      <c r="G27" s="67">
        <f t="shared" si="1"/>
        <v>7.67</v>
      </c>
      <c r="H27" s="38">
        <v>0</v>
      </c>
      <c r="I27" s="9">
        <f t="shared" si="2"/>
        <v>2.1</v>
      </c>
    </row>
    <row r="28" spans="1:9" ht="12.75">
      <c r="A28" s="3"/>
      <c r="B28" s="39">
        <v>40321</v>
      </c>
      <c r="C28" s="28">
        <v>40</v>
      </c>
      <c r="D28" s="29">
        <v>28.6</v>
      </c>
      <c r="E28" s="10">
        <f t="shared" si="0"/>
        <v>1144</v>
      </c>
      <c r="F28" s="31">
        <v>565</v>
      </c>
      <c r="G28" s="67">
        <f t="shared" si="1"/>
        <v>7.08</v>
      </c>
      <c r="H28" s="38">
        <v>0</v>
      </c>
      <c r="I28" s="10">
        <f t="shared" si="2"/>
        <v>2</v>
      </c>
    </row>
    <row r="29" spans="1:9" ht="13.5" thickBot="1">
      <c r="A29" s="4"/>
      <c r="B29" s="40">
        <v>40327</v>
      </c>
      <c r="C29" s="7">
        <v>26.3</v>
      </c>
      <c r="D29" s="11">
        <v>26.9</v>
      </c>
      <c r="E29" s="76">
        <f t="shared" si="0"/>
        <v>707.5</v>
      </c>
      <c r="F29" s="5">
        <v>340</v>
      </c>
      <c r="G29" s="68">
        <f t="shared" si="1"/>
        <v>7.74</v>
      </c>
      <c r="H29" s="11">
        <v>0</v>
      </c>
      <c r="I29" s="50">
        <f t="shared" si="2"/>
        <v>2.1</v>
      </c>
    </row>
    <row r="30" spans="1:9" ht="13.5" thickTop="1">
      <c r="A30" s="2"/>
      <c r="B30" s="24">
        <v>40330</v>
      </c>
      <c r="C30" s="25">
        <v>29</v>
      </c>
      <c r="D30" s="26">
        <v>26.7</v>
      </c>
      <c r="E30" s="75">
        <f t="shared" si="0"/>
        <v>774.3</v>
      </c>
      <c r="F30" s="27">
        <v>399</v>
      </c>
      <c r="G30" s="67">
        <f t="shared" si="1"/>
        <v>7.27</v>
      </c>
      <c r="H30" s="26">
        <v>0</v>
      </c>
      <c r="I30" s="75">
        <f t="shared" si="2"/>
        <v>1.9</v>
      </c>
    </row>
    <row r="31" spans="1:9" ht="12.75">
      <c r="A31" s="3"/>
      <c r="B31" s="35">
        <v>40334</v>
      </c>
      <c r="C31" s="6">
        <v>33.2</v>
      </c>
      <c r="D31" s="8">
        <v>27.9</v>
      </c>
      <c r="E31" s="10">
        <f t="shared" si="0"/>
        <v>926.3</v>
      </c>
      <c r="F31" s="12">
        <v>412</v>
      </c>
      <c r="G31" s="67">
        <f t="shared" si="1"/>
        <v>8.06</v>
      </c>
      <c r="H31" s="37">
        <v>540</v>
      </c>
      <c r="I31" s="10">
        <f t="shared" si="2"/>
        <v>3.6</v>
      </c>
    </row>
    <row r="32" spans="1:9" ht="12.75">
      <c r="A32" s="19" t="s">
        <v>19</v>
      </c>
      <c r="B32" s="39">
        <v>40337</v>
      </c>
      <c r="C32" s="28">
        <v>28.4</v>
      </c>
      <c r="D32" s="29">
        <v>28.3</v>
      </c>
      <c r="E32" s="10">
        <f t="shared" si="0"/>
        <v>803.7</v>
      </c>
      <c r="F32" s="30">
        <v>400</v>
      </c>
      <c r="G32" s="67">
        <f t="shared" si="1"/>
        <v>7.1</v>
      </c>
      <c r="H32" s="38">
        <v>0</v>
      </c>
      <c r="I32" s="9">
        <f t="shared" si="2"/>
        <v>2</v>
      </c>
    </row>
    <row r="33" spans="1:9" ht="12.75">
      <c r="A33" s="3"/>
      <c r="B33" s="39">
        <v>40348</v>
      </c>
      <c r="C33" s="28">
        <v>38</v>
      </c>
      <c r="D33" s="29">
        <v>27.1</v>
      </c>
      <c r="E33" s="10">
        <f t="shared" si="0"/>
        <v>1029.8</v>
      </c>
      <c r="F33" s="31">
        <v>532</v>
      </c>
      <c r="G33" s="67">
        <f t="shared" si="1"/>
        <v>7.14</v>
      </c>
      <c r="H33" s="38">
        <v>0</v>
      </c>
      <c r="I33" s="10">
        <f t="shared" si="2"/>
        <v>1.9</v>
      </c>
    </row>
    <row r="34" spans="1:9" ht="13.5" thickBot="1">
      <c r="A34" s="4"/>
      <c r="B34" s="40">
        <v>40356</v>
      </c>
      <c r="C34" s="7">
        <v>31.4</v>
      </c>
      <c r="D34" s="11">
        <v>28</v>
      </c>
      <c r="E34" s="76">
        <f t="shared" si="0"/>
        <v>879.2</v>
      </c>
      <c r="F34" s="5">
        <v>430</v>
      </c>
      <c r="G34" s="68">
        <f t="shared" si="1"/>
        <v>7.3</v>
      </c>
      <c r="H34" s="11">
        <v>0</v>
      </c>
      <c r="I34" s="50">
        <f t="shared" si="2"/>
        <v>2</v>
      </c>
    </row>
    <row r="35" spans="1:9" ht="13.5" thickTop="1">
      <c r="A35" s="2"/>
      <c r="B35" s="24">
        <v>40361</v>
      </c>
      <c r="C35" s="25">
        <v>36</v>
      </c>
      <c r="D35" s="26">
        <v>29.2</v>
      </c>
      <c r="E35" s="75">
        <f t="shared" si="0"/>
        <v>1051.2</v>
      </c>
      <c r="F35" s="27">
        <v>512</v>
      </c>
      <c r="G35" s="67">
        <f t="shared" si="1"/>
        <v>7.03</v>
      </c>
      <c r="H35" s="26">
        <v>0</v>
      </c>
      <c r="I35" s="75">
        <f t="shared" si="2"/>
        <v>2.1</v>
      </c>
    </row>
    <row r="36" spans="1:9" ht="12.75">
      <c r="A36" s="3"/>
      <c r="B36" s="35">
        <v>40366</v>
      </c>
      <c r="C36" s="6">
        <v>37.6</v>
      </c>
      <c r="D36" s="8">
        <v>28.7</v>
      </c>
      <c r="E36" s="10">
        <f t="shared" si="0"/>
        <v>1079.1</v>
      </c>
      <c r="F36" s="12">
        <v>536</v>
      </c>
      <c r="G36" s="67">
        <f t="shared" si="1"/>
        <v>7.01</v>
      </c>
      <c r="H36" s="37">
        <v>0</v>
      </c>
      <c r="I36" s="10">
        <f t="shared" si="2"/>
        <v>2</v>
      </c>
    </row>
    <row r="37" spans="1:9" ht="12.75">
      <c r="A37" s="19" t="s">
        <v>20</v>
      </c>
      <c r="B37" s="39">
        <v>40369</v>
      </c>
      <c r="C37" s="28">
        <v>40.2</v>
      </c>
      <c r="D37" s="29">
        <v>27.6</v>
      </c>
      <c r="E37" s="10">
        <f aca="true" t="shared" si="3" ref="E37:E65">ROUND(C37*D37,1)</f>
        <v>1109.5</v>
      </c>
      <c r="F37" s="30">
        <v>568</v>
      </c>
      <c r="G37" s="67">
        <f aca="true" t="shared" si="4" ref="G37:G65">ROUND(C37/F37*100,2)</f>
        <v>7.08</v>
      </c>
      <c r="H37" s="38">
        <v>0</v>
      </c>
      <c r="I37" s="9">
        <f aca="true" t="shared" si="5" ref="I37:I65">ROUND((E37+H37)/F37,1)</f>
        <v>2</v>
      </c>
    </row>
    <row r="38" spans="1:9" ht="12.75">
      <c r="A38" s="3"/>
      <c r="B38" s="39">
        <v>40373</v>
      </c>
      <c r="C38" s="28">
        <v>39.4</v>
      </c>
      <c r="D38" s="29">
        <v>29.3</v>
      </c>
      <c r="E38" s="10">
        <f t="shared" si="3"/>
        <v>1154.4</v>
      </c>
      <c r="F38" s="31">
        <v>550</v>
      </c>
      <c r="G38" s="67">
        <f t="shared" si="4"/>
        <v>7.16</v>
      </c>
      <c r="H38" s="38">
        <v>420</v>
      </c>
      <c r="I38" s="10">
        <f t="shared" si="5"/>
        <v>2.9</v>
      </c>
    </row>
    <row r="39" spans="1:9" ht="12.75">
      <c r="A39" s="3"/>
      <c r="B39" s="47">
        <v>40380</v>
      </c>
      <c r="C39" s="48">
        <v>40</v>
      </c>
      <c r="D39" s="49">
        <v>30.1</v>
      </c>
      <c r="E39" s="10">
        <f t="shared" si="3"/>
        <v>1204</v>
      </c>
      <c r="F39" s="51">
        <v>594</v>
      </c>
      <c r="G39" s="69">
        <f t="shared" si="4"/>
        <v>6.73</v>
      </c>
      <c r="H39" s="49">
        <v>0</v>
      </c>
      <c r="I39" s="50">
        <f t="shared" si="5"/>
        <v>2</v>
      </c>
    </row>
    <row r="40" spans="1:9" ht="13.5" thickBot="1">
      <c r="A40" s="4"/>
      <c r="B40" s="54">
        <v>40387</v>
      </c>
      <c r="C40" s="52">
        <v>39.7</v>
      </c>
      <c r="D40" s="11">
        <v>31</v>
      </c>
      <c r="E40" s="76">
        <f t="shared" si="3"/>
        <v>1230.7</v>
      </c>
      <c r="F40" s="53">
        <v>577</v>
      </c>
      <c r="G40" s="68">
        <f t="shared" si="4"/>
        <v>6.88</v>
      </c>
      <c r="H40" s="55">
        <v>0</v>
      </c>
      <c r="I40" s="50">
        <f t="shared" si="5"/>
        <v>2.1</v>
      </c>
    </row>
    <row r="41" spans="1:9" ht="13.5" thickTop="1">
      <c r="A41" s="2"/>
      <c r="B41" s="47">
        <v>40392</v>
      </c>
      <c r="C41" s="48">
        <v>25</v>
      </c>
      <c r="D41" s="49">
        <v>29.8</v>
      </c>
      <c r="E41" s="75">
        <f t="shared" si="3"/>
        <v>745</v>
      </c>
      <c r="F41" s="51">
        <v>320</v>
      </c>
      <c r="G41" s="67">
        <f t="shared" si="4"/>
        <v>7.81</v>
      </c>
      <c r="H41" s="49">
        <v>0</v>
      </c>
      <c r="I41" s="75">
        <f t="shared" si="5"/>
        <v>2.3</v>
      </c>
    </row>
    <row r="42" spans="1:9" ht="12.75">
      <c r="A42" s="3"/>
      <c r="B42" s="35">
        <v>40400</v>
      </c>
      <c r="C42" s="44">
        <v>24.6</v>
      </c>
      <c r="D42" s="8">
        <v>28</v>
      </c>
      <c r="E42" s="10">
        <f t="shared" si="3"/>
        <v>688.8</v>
      </c>
      <c r="F42" s="12">
        <v>312</v>
      </c>
      <c r="G42" s="67">
        <f t="shared" si="4"/>
        <v>7.88</v>
      </c>
      <c r="H42" s="37">
        <v>0</v>
      </c>
      <c r="I42" s="10">
        <f t="shared" si="5"/>
        <v>2.2</v>
      </c>
    </row>
    <row r="43" spans="1:9" ht="12.75">
      <c r="A43" s="19" t="s">
        <v>21</v>
      </c>
      <c r="B43" s="39">
        <v>40407</v>
      </c>
      <c r="C43" s="28">
        <v>26.5</v>
      </c>
      <c r="D43" s="29">
        <v>28.6</v>
      </c>
      <c r="E43" s="10">
        <f t="shared" si="3"/>
        <v>757.9</v>
      </c>
      <c r="F43" s="30">
        <v>321</v>
      </c>
      <c r="G43" s="67">
        <f t="shared" si="4"/>
        <v>8.26</v>
      </c>
      <c r="H43" s="38">
        <v>230</v>
      </c>
      <c r="I43" s="9">
        <f t="shared" si="5"/>
        <v>3.1</v>
      </c>
    </row>
    <row r="44" spans="1:9" ht="12.75">
      <c r="A44" s="3"/>
      <c r="B44" s="39">
        <v>40411</v>
      </c>
      <c r="C44" s="28">
        <v>29</v>
      </c>
      <c r="D44" s="29">
        <v>28.7</v>
      </c>
      <c r="E44" s="10">
        <f t="shared" si="3"/>
        <v>832.3</v>
      </c>
      <c r="F44" s="31">
        <v>365</v>
      </c>
      <c r="G44" s="67">
        <f t="shared" si="4"/>
        <v>7.95</v>
      </c>
      <c r="H44" s="38">
        <v>0</v>
      </c>
      <c r="I44" s="10">
        <f t="shared" si="5"/>
        <v>2.3</v>
      </c>
    </row>
    <row r="45" spans="1:9" ht="13.5" thickBot="1">
      <c r="A45" s="4"/>
      <c r="B45" s="40">
        <v>40419</v>
      </c>
      <c r="C45" s="7">
        <v>26</v>
      </c>
      <c r="D45" s="11">
        <v>26.9</v>
      </c>
      <c r="E45" s="76">
        <f t="shared" si="3"/>
        <v>699.4</v>
      </c>
      <c r="F45" s="5">
        <v>325</v>
      </c>
      <c r="G45" s="68">
        <f t="shared" si="4"/>
        <v>8</v>
      </c>
      <c r="H45" s="11">
        <v>150</v>
      </c>
      <c r="I45" s="50">
        <f t="shared" si="5"/>
        <v>2.6</v>
      </c>
    </row>
    <row r="46" spans="1:9" ht="13.5" thickTop="1">
      <c r="A46" s="2"/>
      <c r="B46" s="24">
        <v>40424</v>
      </c>
      <c r="C46" s="25">
        <v>33</v>
      </c>
      <c r="D46" s="26">
        <v>28.6</v>
      </c>
      <c r="E46" s="75">
        <f t="shared" si="3"/>
        <v>943.8</v>
      </c>
      <c r="F46" s="27">
        <v>465</v>
      </c>
      <c r="G46" s="67">
        <f t="shared" si="4"/>
        <v>7.1</v>
      </c>
      <c r="H46" s="26">
        <v>0</v>
      </c>
      <c r="I46" s="75">
        <f t="shared" si="5"/>
        <v>2</v>
      </c>
    </row>
    <row r="47" spans="1:9" ht="12.75">
      <c r="A47" s="3"/>
      <c r="B47" s="35">
        <v>40429</v>
      </c>
      <c r="C47" s="44">
        <v>27.9</v>
      </c>
      <c r="D47" s="8">
        <v>30.2</v>
      </c>
      <c r="E47" s="10">
        <f t="shared" si="3"/>
        <v>842.6</v>
      </c>
      <c r="F47" s="12">
        <v>402</v>
      </c>
      <c r="G47" s="67">
        <f t="shared" si="4"/>
        <v>6.94</v>
      </c>
      <c r="H47" s="37">
        <v>0</v>
      </c>
      <c r="I47" s="10">
        <f t="shared" si="5"/>
        <v>2.1</v>
      </c>
    </row>
    <row r="48" spans="1:9" ht="12.75">
      <c r="A48" s="19" t="s">
        <v>22</v>
      </c>
      <c r="B48" s="39">
        <v>40438</v>
      </c>
      <c r="C48" s="28">
        <v>34.2</v>
      </c>
      <c r="D48" s="29">
        <v>30.3</v>
      </c>
      <c r="E48" s="10">
        <f t="shared" si="3"/>
        <v>1036.3</v>
      </c>
      <c r="F48" s="30">
        <v>488</v>
      </c>
      <c r="G48" s="67">
        <f t="shared" si="4"/>
        <v>7.01</v>
      </c>
      <c r="H48" s="38">
        <v>0</v>
      </c>
      <c r="I48" s="9">
        <f t="shared" si="5"/>
        <v>2.1</v>
      </c>
    </row>
    <row r="49" spans="1:9" ht="12.75">
      <c r="A49" s="3"/>
      <c r="B49" s="39">
        <v>40445</v>
      </c>
      <c r="C49" s="28">
        <v>34</v>
      </c>
      <c r="D49" s="29">
        <v>31</v>
      </c>
      <c r="E49" s="10">
        <f t="shared" si="3"/>
        <v>1054</v>
      </c>
      <c r="F49" s="31">
        <v>477</v>
      </c>
      <c r="G49" s="67">
        <f t="shared" si="4"/>
        <v>7.13</v>
      </c>
      <c r="H49" s="38">
        <v>0</v>
      </c>
      <c r="I49" s="10">
        <f t="shared" si="5"/>
        <v>2.2</v>
      </c>
    </row>
    <row r="50" spans="1:9" ht="13.5" thickBot="1">
      <c r="A50" s="4"/>
      <c r="B50" s="40">
        <v>40451</v>
      </c>
      <c r="C50" s="7">
        <v>28.5</v>
      </c>
      <c r="D50" s="11">
        <v>29.8</v>
      </c>
      <c r="E50" s="76">
        <f t="shared" si="3"/>
        <v>849.3</v>
      </c>
      <c r="F50" s="5">
        <v>402</v>
      </c>
      <c r="G50" s="68">
        <f t="shared" si="4"/>
        <v>7.09</v>
      </c>
      <c r="H50" s="11">
        <v>0</v>
      </c>
      <c r="I50" s="50">
        <f t="shared" si="5"/>
        <v>2.1</v>
      </c>
    </row>
    <row r="51" spans="1:9" ht="13.5" thickTop="1">
      <c r="A51" s="2"/>
      <c r="B51" s="24">
        <v>40456</v>
      </c>
      <c r="C51" s="25">
        <v>33.2</v>
      </c>
      <c r="D51" s="26">
        <v>29.4</v>
      </c>
      <c r="E51" s="75">
        <f t="shared" si="3"/>
        <v>976.1</v>
      </c>
      <c r="F51" s="27">
        <v>465</v>
      </c>
      <c r="G51" s="67">
        <f t="shared" si="4"/>
        <v>7.14</v>
      </c>
      <c r="H51" s="26">
        <v>0</v>
      </c>
      <c r="I51" s="75">
        <f t="shared" si="5"/>
        <v>2.1</v>
      </c>
    </row>
    <row r="52" spans="1:9" ht="12.75">
      <c r="A52" s="3"/>
      <c r="B52" s="35">
        <v>40462</v>
      </c>
      <c r="C52" s="6">
        <v>34.5</v>
      </c>
      <c r="D52" s="8">
        <v>29.3</v>
      </c>
      <c r="E52" s="10">
        <f t="shared" si="3"/>
        <v>1010.9</v>
      </c>
      <c r="F52" s="12">
        <v>478</v>
      </c>
      <c r="G52" s="67">
        <f t="shared" si="4"/>
        <v>7.22</v>
      </c>
      <c r="H52" s="37">
        <v>0</v>
      </c>
      <c r="I52" s="10">
        <f t="shared" si="5"/>
        <v>2.1</v>
      </c>
    </row>
    <row r="53" spans="1:9" ht="12.75">
      <c r="A53" s="19" t="s">
        <v>23</v>
      </c>
      <c r="B53" s="39">
        <v>40468</v>
      </c>
      <c r="C53" s="28">
        <v>29.4</v>
      </c>
      <c r="D53" s="29">
        <v>26.7</v>
      </c>
      <c r="E53" s="10">
        <f t="shared" si="3"/>
        <v>785</v>
      </c>
      <c r="F53" s="30">
        <v>421</v>
      </c>
      <c r="G53" s="67">
        <f t="shared" si="4"/>
        <v>6.98</v>
      </c>
      <c r="H53" s="38">
        <v>0</v>
      </c>
      <c r="I53" s="9">
        <f t="shared" si="5"/>
        <v>1.9</v>
      </c>
    </row>
    <row r="54" spans="1:9" ht="12.75">
      <c r="A54" s="3"/>
      <c r="B54" s="39">
        <v>40474</v>
      </c>
      <c r="C54" s="28">
        <v>31.2</v>
      </c>
      <c r="D54" s="29">
        <v>26.9</v>
      </c>
      <c r="E54" s="10">
        <f t="shared" si="3"/>
        <v>839.3</v>
      </c>
      <c r="F54" s="31">
        <v>445</v>
      </c>
      <c r="G54" s="67">
        <f t="shared" si="4"/>
        <v>7.01</v>
      </c>
      <c r="H54" s="38">
        <v>850</v>
      </c>
      <c r="I54" s="10">
        <f t="shared" si="5"/>
        <v>3.8</v>
      </c>
    </row>
    <row r="55" spans="1:9" ht="13.5" thickBot="1">
      <c r="A55" s="4"/>
      <c r="B55" s="40">
        <v>40482</v>
      </c>
      <c r="C55" s="7">
        <v>29</v>
      </c>
      <c r="D55" s="11">
        <v>27.4</v>
      </c>
      <c r="E55" s="76">
        <f t="shared" si="3"/>
        <v>794.6</v>
      </c>
      <c r="F55" s="5">
        <v>402</v>
      </c>
      <c r="G55" s="68">
        <f t="shared" si="4"/>
        <v>7.21</v>
      </c>
      <c r="H55" s="11">
        <v>0</v>
      </c>
      <c r="I55" s="50">
        <f t="shared" si="5"/>
        <v>2</v>
      </c>
    </row>
    <row r="56" spans="1:9" ht="13.5" thickTop="1">
      <c r="A56" s="2"/>
      <c r="B56" s="24">
        <v>40485</v>
      </c>
      <c r="C56" s="25">
        <v>29.4</v>
      </c>
      <c r="D56" s="26">
        <v>30.2</v>
      </c>
      <c r="E56" s="75">
        <f t="shared" si="3"/>
        <v>887.9</v>
      </c>
      <c r="F56" s="27">
        <v>413</v>
      </c>
      <c r="G56" s="67">
        <f t="shared" si="4"/>
        <v>7.12</v>
      </c>
      <c r="H56" s="26">
        <v>0</v>
      </c>
      <c r="I56" s="75">
        <f t="shared" si="5"/>
        <v>2.1</v>
      </c>
    </row>
    <row r="57" spans="1:9" ht="12.75">
      <c r="A57" s="3"/>
      <c r="B57" s="35">
        <v>40492</v>
      </c>
      <c r="C57" s="6">
        <v>32.1</v>
      </c>
      <c r="D57" s="8">
        <v>29.5</v>
      </c>
      <c r="E57" s="10">
        <f t="shared" si="3"/>
        <v>947</v>
      </c>
      <c r="F57" s="12">
        <v>458</v>
      </c>
      <c r="G57" s="67">
        <f t="shared" si="4"/>
        <v>7.01</v>
      </c>
      <c r="H57" s="37">
        <v>0</v>
      </c>
      <c r="I57" s="10">
        <f t="shared" si="5"/>
        <v>2.1</v>
      </c>
    </row>
    <row r="58" spans="1:9" ht="12.75">
      <c r="A58" s="19" t="s">
        <v>24</v>
      </c>
      <c r="B58" s="39">
        <v>40498</v>
      </c>
      <c r="C58" s="28">
        <v>36.1</v>
      </c>
      <c r="D58" s="29">
        <v>29.7</v>
      </c>
      <c r="E58" s="10">
        <f t="shared" si="3"/>
        <v>1072.2</v>
      </c>
      <c r="F58" s="30">
        <v>478</v>
      </c>
      <c r="G58" s="67">
        <f t="shared" si="4"/>
        <v>7.55</v>
      </c>
      <c r="H58" s="38">
        <v>0</v>
      </c>
      <c r="I58" s="9">
        <f t="shared" si="5"/>
        <v>2.2</v>
      </c>
    </row>
    <row r="59" spans="1:9" ht="12.75">
      <c r="A59" s="3"/>
      <c r="B59" s="39">
        <v>40505</v>
      </c>
      <c r="C59" s="28">
        <v>36</v>
      </c>
      <c r="D59" s="29">
        <v>29.7</v>
      </c>
      <c r="E59" s="10">
        <f t="shared" si="3"/>
        <v>1069.2</v>
      </c>
      <c r="F59" s="31">
        <v>470</v>
      </c>
      <c r="G59" s="67">
        <f t="shared" si="4"/>
        <v>7.66</v>
      </c>
      <c r="H59" s="38">
        <v>420</v>
      </c>
      <c r="I59" s="10">
        <f t="shared" si="5"/>
        <v>3.2</v>
      </c>
    </row>
    <row r="60" spans="1:9" ht="13.5" thickBot="1">
      <c r="A60" s="4"/>
      <c r="B60" s="40">
        <v>40511</v>
      </c>
      <c r="C60" s="7">
        <v>29.4</v>
      </c>
      <c r="D60" s="11">
        <v>28.9</v>
      </c>
      <c r="E60" s="76">
        <f t="shared" si="3"/>
        <v>849.7</v>
      </c>
      <c r="F60" s="5">
        <v>442</v>
      </c>
      <c r="G60" s="68">
        <f t="shared" si="4"/>
        <v>6.65</v>
      </c>
      <c r="H60" s="11">
        <v>0</v>
      </c>
      <c r="I60" s="50">
        <f t="shared" si="5"/>
        <v>1.9</v>
      </c>
    </row>
    <row r="61" spans="1:9" ht="13.5" thickTop="1">
      <c r="A61" s="2"/>
      <c r="B61" s="24">
        <v>40514</v>
      </c>
      <c r="C61" s="25">
        <v>37</v>
      </c>
      <c r="D61" s="26">
        <v>28.7</v>
      </c>
      <c r="E61" s="75">
        <f t="shared" si="3"/>
        <v>1061.9</v>
      </c>
      <c r="F61" s="27">
        <v>498</v>
      </c>
      <c r="G61" s="67">
        <f t="shared" si="4"/>
        <v>7.43</v>
      </c>
      <c r="H61" s="26">
        <v>0</v>
      </c>
      <c r="I61" s="75">
        <f t="shared" si="5"/>
        <v>2.1</v>
      </c>
    </row>
    <row r="62" spans="1:9" ht="12.75">
      <c r="A62" s="3"/>
      <c r="B62" s="35">
        <v>40521</v>
      </c>
      <c r="C62" s="6">
        <v>35.8</v>
      </c>
      <c r="D62" s="8">
        <v>28.4</v>
      </c>
      <c r="E62" s="10">
        <f t="shared" si="3"/>
        <v>1016.7</v>
      </c>
      <c r="F62" s="12">
        <v>478</v>
      </c>
      <c r="G62" s="67">
        <f t="shared" si="4"/>
        <v>7.49</v>
      </c>
      <c r="H62" s="37">
        <v>0</v>
      </c>
      <c r="I62" s="10">
        <f t="shared" si="5"/>
        <v>2.1</v>
      </c>
    </row>
    <row r="63" spans="1:9" ht="12.75">
      <c r="A63" s="19" t="s">
        <v>25</v>
      </c>
      <c r="B63" s="39">
        <v>40527</v>
      </c>
      <c r="C63" s="28">
        <v>39.1</v>
      </c>
      <c r="D63" s="29">
        <v>29.1</v>
      </c>
      <c r="E63" s="10">
        <f t="shared" si="3"/>
        <v>1137.8</v>
      </c>
      <c r="F63" s="30">
        <v>499</v>
      </c>
      <c r="G63" s="67">
        <f t="shared" si="4"/>
        <v>7.84</v>
      </c>
      <c r="H63" s="38">
        <v>360</v>
      </c>
      <c r="I63" s="9">
        <f t="shared" si="5"/>
        <v>3</v>
      </c>
    </row>
    <row r="64" spans="1:9" ht="12.75">
      <c r="A64" s="3"/>
      <c r="B64" s="39">
        <v>40535</v>
      </c>
      <c r="C64" s="28">
        <v>29.4</v>
      </c>
      <c r="D64" s="29">
        <v>26.9</v>
      </c>
      <c r="E64" s="10">
        <f t="shared" si="3"/>
        <v>790.9</v>
      </c>
      <c r="F64" s="31">
        <v>411</v>
      </c>
      <c r="G64" s="67">
        <f t="shared" si="4"/>
        <v>7.15</v>
      </c>
      <c r="H64" s="38">
        <v>0</v>
      </c>
      <c r="I64" s="10">
        <f t="shared" si="5"/>
        <v>1.9</v>
      </c>
    </row>
    <row r="65" spans="1:9" ht="13.5" thickBot="1">
      <c r="A65" s="4"/>
      <c r="B65" s="40">
        <v>40540</v>
      </c>
      <c r="C65" s="7">
        <v>28</v>
      </c>
      <c r="D65" s="11">
        <v>28.7</v>
      </c>
      <c r="E65" s="76">
        <f t="shared" si="3"/>
        <v>803.6</v>
      </c>
      <c r="F65" s="5">
        <v>389</v>
      </c>
      <c r="G65" s="68">
        <f t="shared" si="4"/>
        <v>7.2</v>
      </c>
      <c r="H65" s="11">
        <v>2000</v>
      </c>
      <c r="I65" s="50">
        <f t="shared" si="5"/>
        <v>7.2</v>
      </c>
    </row>
    <row r="66" ht="13.5" thickTop="1"/>
    <row r="69" spans="1:17" ht="12.75">
      <c r="A69" s="84" t="s">
        <v>42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5"/>
      <c r="P69" s="85"/>
      <c r="Q69" s="85"/>
    </row>
  </sheetData>
  <sheetProtection/>
  <mergeCells count="1">
    <mergeCell ref="A69:Q6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F12" sqref="F12"/>
    </sheetView>
  </sheetViews>
  <sheetFormatPr defaultColWidth="9.00390625" defaultRowHeight="12.75"/>
  <cols>
    <col min="1" max="1" width="12.75390625" style="0" customWidth="1"/>
    <col min="2" max="2" width="28.25390625" style="0" customWidth="1"/>
    <col min="3" max="3" width="17.375" style="0" customWidth="1"/>
    <col min="4" max="4" width="17.125" style="0" customWidth="1"/>
    <col min="5" max="5" width="12.625" style="0" customWidth="1"/>
    <col min="6" max="6" width="14.875" style="0" customWidth="1"/>
    <col min="7" max="7" width="17.75390625" style="0" customWidth="1"/>
  </cols>
  <sheetData>
    <row r="1" spans="2:4" ht="18">
      <c r="B1" s="34" t="s">
        <v>26</v>
      </c>
      <c r="D1" s="34"/>
    </row>
    <row r="2" ht="13.5" thickBot="1"/>
    <row r="3" spans="1:7" ht="16.5" thickTop="1">
      <c r="A3" s="58" t="s">
        <v>27</v>
      </c>
      <c r="B3" s="56" t="s">
        <v>33</v>
      </c>
      <c r="C3" s="59" t="s">
        <v>35</v>
      </c>
      <c r="D3" s="56" t="s">
        <v>29</v>
      </c>
      <c r="E3" s="59" t="s">
        <v>31</v>
      </c>
      <c r="F3" s="56" t="s">
        <v>37</v>
      </c>
      <c r="G3" s="60" t="s">
        <v>39</v>
      </c>
    </row>
    <row r="4" spans="1:7" ht="16.5" thickBot="1">
      <c r="A4" s="61" t="s">
        <v>28</v>
      </c>
      <c r="B4" s="57" t="s">
        <v>34</v>
      </c>
      <c r="C4" s="62" t="s">
        <v>36</v>
      </c>
      <c r="D4" s="57" t="s">
        <v>30</v>
      </c>
      <c r="E4" s="62" t="s">
        <v>32</v>
      </c>
      <c r="F4" s="57" t="s">
        <v>38</v>
      </c>
      <c r="G4" s="63" t="s">
        <v>40</v>
      </c>
    </row>
    <row r="5" spans="1:7" ht="17.25" thickBot="1" thickTop="1">
      <c r="A5" s="77">
        <f>SUM(náklady!F5:F65)</f>
        <v>26437</v>
      </c>
      <c r="B5" s="78">
        <f>SUM(náklady!H5:H65)</f>
        <v>9180</v>
      </c>
      <c r="C5" s="78">
        <f>ROUND((B5+D5)/A5,1)</f>
        <v>2.5</v>
      </c>
      <c r="D5" s="79">
        <f>SUM(náklady!E5:E65)</f>
        <v>56869</v>
      </c>
      <c r="E5" s="80">
        <f>SUM(náklady!G5:G65)/61</f>
        <v>7.556721311475409</v>
      </c>
      <c r="F5" s="79">
        <v>3500</v>
      </c>
      <c r="G5" s="78">
        <v>19000</v>
      </c>
    </row>
    <row r="6" ht="13.5" thickTop="1"/>
    <row r="11" ht="20.25">
      <c r="A11" s="70" t="s">
        <v>41</v>
      </c>
    </row>
    <row r="13" ht="23.25">
      <c r="B13" s="71">
        <f>B5+D5+F5+G5</f>
        <v>88549</v>
      </c>
    </row>
    <row r="17" spans="1:17" ht="12.75">
      <c r="A17" s="84" t="s">
        <v>42</v>
      </c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5"/>
      <c r="P17" s="85"/>
      <c r="Q17" s="85"/>
    </row>
  </sheetData>
  <sheetProtection password="C6AC" sheet="1" objects="1" scenarios="1"/>
  <mergeCells count="1">
    <mergeCell ref="A17:Q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Dva příklady 1</dc:title>
  <dc:subject/>
  <dc:creator>Kamila Kočová</dc:creator>
  <cp:keywords/>
  <dc:description>Dostupné z Metodického portálu www.rvp.cz, ISSN: 1802–4785, financovaného z ESF a státního rozpočtu ČR. Provozováno Výzkumným ústavem pedagogickým v Praze.</dc:description>
  <cp:lastModifiedBy>PC</cp:lastModifiedBy>
  <cp:lastPrinted>2010-08-27T13:18:49Z</cp:lastPrinted>
  <dcterms:created xsi:type="dcterms:W3CDTF">2003-02-11T16:49:54Z</dcterms:created>
  <dcterms:modified xsi:type="dcterms:W3CDTF">2010-08-27T13:22:02Z</dcterms:modified>
  <cp:category/>
  <cp:version/>
  <cp:contentType/>
  <cp:contentStatus/>
</cp:coreProperties>
</file>