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xa\Desktop\"/>
    </mc:Choice>
  </mc:AlternateContent>
  <bookViews>
    <workbookView xWindow="0" yWindow="0" windowWidth="20490" windowHeight="7755"/>
  </bookViews>
  <sheets>
    <sheet name="Rodné číslo" sheetId="1" r:id="rId1"/>
  </sheets>
  <calcPr calcId="152511"/>
</workbook>
</file>

<file path=xl/calcChain.xml><?xml version="1.0" encoding="utf-8"?>
<calcChain xmlns="http://schemas.openxmlformats.org/spreadsheetml/2006/main">
  <c r="B24" i="1" l="1"/>
  <c r="B25" i="1"/>
  <c r="B26" i="1"/>
  <c r="B10" i="1"/>
  <c r="B5" i="1"/>
  <c r="B19" i="1"/>
  <c r="B17" i="1"/>
  <c r="B18" i="1"/>
  <c r="B21" i="1"/>
  <c r="B11" i="1" l="1"/>
  <c r="B12" i="1"/>
  <c r="B6" i="1"/>
  <c r="B7" i="1"/>
  <c r="B23" i="1"/>
  <c r="B14" i="1"/>
  <c r="B13" i="1"/>
  <c r="B8" i="1"/>
  <c r="B16" i="1" l="1"/>
  <c r="B20" i="1" s="1"/>
</calcChain>
</file>

<file path=xl/comments1.xml><?xml version="1.0" encoding="utf-8"?>
<comments xmlns="http://schemas.openxmlformats.org/spreadsheetml/2006/main">
  <authors>
    <author>8560w</author>
    <author>Kuxa</author>
  </authors>
  <commentList>
    <comment ref="A2" authorId="0" shapeId="0">
      <text>
        <r>
          <rPr>
            <b/>
            <sz val="9"/>
            <color indexed="81"/>
            <rFont val="Tahoma"/>
            <family val="2"/>
            <charset val="238"/>
          </rPr>
          <t>8560w:</t>
        </r>
        <r>
          <rPr>
            <sz val="9"/>
            <color indexed="81"/>
            <rFont val="Tahoma"/>
            <family val="2"/>
            <charset val="238"/>
          </rPr>
          <t xml:space="preserve">
Bez lomítka</t>
        </r>
      </text>
    </comment>
    <comment ref="B18" authorId="1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J. Szymsza:
</t>
        </r>
        <r>
          <rPr>
            <sz val="9"/>
            <color indexed="81"/>
            <rFont val="Tahoma"/>
            <family val="2"/>
            <charset val="238"/>
          </rPr>
          <t xml:space="preserve">Použil bych </t>
        </r>
        <r>
          <rPr>
            <i/>
            <sz val="9"/>
            <color indexed="81"/>
            <rFont val="Tahoma"/>
            <family val="2"/>
            <charset val="238"/>
          </rPr>
          <t>switch</t>
        </r>
        <r>
          <rPr>
            <sz val="9"/>
            <color indexed="81"/>
            <rFont val="Tahoma"/>
            <family val="2"/>
            <charset val="238"/>
          </rPr>
          <t>, jenže jsem ho nikde nenašel...</t>
        </r>
      </text>
    </comment>
  </commentList>
</comments>
</file>

<file path=xl/sharedStrings.xml><?xml version="1.0" encoding="utf-8"?>
<sst xmlns="http://schemas.openxmlformats.org/spreadsheetml/2006/main" count="22" uniqueCount="19">
  <si>
    <t>zadej rodné číslo:</t>
  </si>
  <si>
    <t>dnešní datum:</t>
  </si>
  <si>
    <t>rok:</t>
  </si>
  <si>
    <t>měsíc:</t>
  </si>
  <si>
    <t>den:</t>
  </si>
  <si>
    <t>1. dvojčíslí:</t>
  </si>
  <si>
    <t>2. dvojčíslí:</t>
  </si>
  <si>
    <t>3. dvojčíslí:</t>
  </si>
  <si>
    <t>3. číslo:</t>
  </si>
  <si>
    <t>délka RČ:</t>
  </si>
  <si>
    <t>měsíc slovy:</t>
  </si>
  <si>
    <t>pohlaví:</t>
  </si>
  <si>
    <t>věk:</t>
  </si>
  <si>
    <t>prvních 9 číslic</t>
  </si>
  <si>
    <t>Zbytek po dělení</t>
  </si>
  <si>
    <t>10. pozice</t>
  </si>
  <si>
    <t>Je RČ platné?</t>
  </si>
  <si>
    <t xml:space="preserve"> </t>
  </si>
  <si>
    <t>8503023507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</si>
</sst>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yyyy"/>
    <numFmt numFmtId="166" formatCode="[$-405]mmmm\ yy;@"/>
    <numFmt numFmtId="170" formatCode="0.0"/>
  </numFmts>
  <fonts count="5" x14ac:knownFonts="1">
    <font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2"/>
      <color theme="1"/>
      <name val="Calibri"/>
      <family val="2"/>
      <charset val="238"/>
      <scheme val="minor"/>
    </font>
    <font>
      <i/>
      <sz val="9"/>
      <color indexed="8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4" borderId="1" xfId="0" applyFill="1" applyBorder="1"/>
    <xf numFmtId="0" fontId="3" fillId="2" borderId="1" xfId="0" applyFont="1" applyFill="1" applyBorder="1"/>
    <xf numFmtId="1" fontId="0" fillId="0" borderId="1" xfId="0" applyNumberFormat="1" applyBorder="1" applyAlignment="1">
      <alignment horizontal="left"/>
    </xf>
    <xf numFmtId="164" fontId="0" fillId="0" borderId="1" xfId="0" applyNumberFormat="1" applyBorder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49" fontId="0" fillId="0" borderId="0" xfId="0" applyNumberFormat="1"/>
    <xf numFmtId="166" fontId="0" fillId="0" borderId="1" xfId="0" applyNumberFormat="1" applyBorder="1"/>
    <xf numFmtId="49" fontId="0" fillId="0" borderId="1" xfId="0" applyNumberFormat="1" applyBorder="1"/>
    <xf numFmtId="14" fontId="0" fillId="0" borderId="0" xfId="0" applyNumberFormat="1"/>
    <xf numFmtId="0" fontId="0" fillId="0" borderId="1" xfId="0" applyNumberFormat="1" applyBorder="1" applyAlignment="1">
      <alignment horizontal="left"/>
    </xf>
    <xf numFmtId="170" fontId="0" fillId="0" borderId="1" xfId="0" applyNumberForma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E26"/>
  <sheetViews>
    <sheetView tabSelected="1" topLeftCell="A16" zoomScale="130" zoomScaleNormal="130" workbookViewId="0">
      <selection activeCell="B26" sqref="B26"/>
    </sheetView>
  </sheetViews>
  <sheetFormatPr defaultRowHeight="15" x14ac:dyDescent="0.25"/>
  <cols>
    <col min="1" max="1" width="16.28515625" customWidth="1"/>
    <col min="2" max="2" width="17.140625" customWidth="1"/>
    <col min="4" max="4" width="14.7109375" customWidth="1"/>
    <col min="7" max="7" width="17.7109375" customWidth="1"/>
    <col min="8" max="8" width="18.28515625" customWidth="1"/>
  </cols>
  <sheetData>
    <row r="2" spans="1:5" ht="15.75" x14ac:dyDescent="0.25">
      <c r="A2" s="5" t="s">
        <v>0</v>
      </c>
      <c r="B2" s="8" t="s">
        <v>18</v>
      </c>
      <c r="C2" s="9"/>
    </row>
    <row r="5" spans="1:5" x14ac:dyDescent="0.25">
      <c r="A5" s="4" t="s">
        <v>1</v>
      </c>
      <c r="B5" s="2">
        <f ca="1">TODAY()</f>
        <v>42182</v>
      </c>
    </row>
    <row r="6" spans="1:5" x14ac:dyDescent="0.25">
      <c r="A6" s="4" t="s">
        <v>2</v>
      </c>
      <c r="B6" s="7">
        <f ca="1">TODAY()</f>
        <v>42182</v>
      </c>
    </row>
    <row r="7" spans="1:5" x14ac:dyDescent="0.25">
      <c r="A7" s="4" t="s">
        <v>3</v>
      </c>
      <c r="B7" s="3">
        <f ca="1">MONTH(TODAY())</f>
        <v>6</v>
      </c>
    </row>
    <row r="8" spans="1:5" x14ac:dyDescent="0.25">
      <c r="A8" s="4" t="s">
        <v>4</v>
      </c>
      <c r="B8" s="3">
        <f ca="1">DAY(TODAY())</f>
        <v>27</v>
      </c>
    </row>
    <row r="10" spans="1:5" x14ac:dyDescent="0.25">
      <c r="A10" s="4" t="s">
        <v>5</v>
      </c>
      <c r="B10" s="1" t="str">
        <f>MID(B2,1,2)</f>
        <v>85</v>
      </c>
    </row>
    <row r="11" spans="1:5" x14ac:dyDescent="0.25">
      <c r="A11" s="4" t="s">
        <v>6</v>
      </c>
      <c r="B11" s="1" t="str">
        <f>MID(B2,3,2)</f>
        <v>03</v>
      </c>
    </row>
    <row r="12" spans="1:5" x14ac:dyDescent="0.25">
      <c r="A12" s="4" t="s">
        <v>7</v>
      </c>
      <c r="B12" s="1" t="str">
        <f>MID(B2,5,2)</f>
        <v>02</v>
      </c>
    </row>
    <row r="13" spans="1:5" x14ac:dyDescent="0.25">
      <c r="A13" s="4" t="s">
        <v>8</v>
      </c>
      <c r="B13" s="1" t="str">
        <f>MID(B2,3,1)</f>
        <v>0</v>
      </c>
    </row>
    <row r="14" spans="1:5" x14ac:dyDescent="0.25">
      <c r="A14" s="4" t="s">
        <v>9</v>
      </c>
      <c r="B14" s="3">
        <f>LEN(B2)</f>
        <v>10</v>
      </c>
    </row>
    <row r="16" spans="1:5" x14ac:dyDescent="0.25">
      <c r="A16" s="4" t="s">
        <v>2</v>
      </c>
      <c r="B16" s="3" t="str">
        <f ca="1">IF(MID(B2,1,2)&gt;MID(YEAR(B5),3,2),19,20)&amp;MID(B2,1,2)</f>
        <v>1985</v>
      </c>
      <c r="E16" s="12"/>
    </row>
    <row r="17" spans="1:4" x14ac:dyDescent="0.25">
      <c r="A17" s="4" t="s">
        <v>3</v>
      </c>
      <c r="B17" s="3">
        <f>IF(AND(B11*1&gt;=21,B11*1&lt;=32), B11-20, IF(AND(B11*1 &gt;= 51, B11*1 &lt;= 62), B11-50, IF(AND(B11*1 &gt;= 71, B11*1 &lt;= 82), B11-70, B11*1)))</f>
        <v>3</v>
      </c>
    </row>
    <row r="18" spans="1:4" x14ac:dyDescent="0.25">
      <c r="A18" s="4" t="s">
        <v>10</v>
      </c>
      <c r="B18" s="10" t="str">
        <f>IF(B17 = 1, "Leden", IF(B17 = 2, "Únor", IF(B17 = 3, "Březen", IF(B17 = 4, "Duben", IF(B17 = 5, "Květen", IF(B17 = 6, "Červen", IF(B17 = 7, "Červenec", IF(B17 = 8, "Srpen", IF(B17 = 9, "Září", IF(B17 = 10, "Říjen", IF(B17 = 11, "Listopad", IF(B17 = 12, "Prosinec"))))))))))))</f>
        <v>Březen</v>
      </c>
    </row>
    <row r="19" spans="1:4" x14ac:dyDescent="0.25">
      <c r="A19" s="4" t="s">
        <v>4</v>
      </c>
      <c r="B19" s="11">
        <f>MID(B2,5,2)*1</f>
        <v>2</v>
      </c>
    </row>
    <row r="20" spans="1:4" x14ac:dyDescent="0.25">
      <c r="A20" s="4" t="s">
        <v>12</v>
      </c>
      <c r="B20" s="13">
        <f ca="1">2015-B16</f>
        <v>30</v>
      </c>
      <c r="D20" t="s">
        <v>17</v>
      </c>
    </row>
    <row r="21" spans="1:4" x14ac:dyDescent="0.25">
      <c r="A21" s="4" t="s">
        <v>11</v>
      </c>
      <c r="B21" s="1" t="str">
        <f>IF(OR(B11*1&lt;21,AND(B11*1&gt;32,B11*1&lt;51),AND(B11*1&gt;62,B11*1&lt;71),B11*1&gt;82),"Nespecifikováno",IF(AND(B11*1&gt;=21,B11*1&lt;=32),"Muž", "Žena"))</f>
        <v>Nespecifikováno</v>
      </c>
    </row>
    <row r="23" spans="1:4" x14ac:dyDescent="0.25">
      <c r="A23" s="4" t="s">
        <v>13</v>
      </c>
      <c r="B23" s="1" t="str">
        <f>MID(B2,1,9)</f>
        <v>850302350</v>
      </c>
    </row>
    <row r="24" spans="1:4" x14ac:dyDescent="0.25">
      <c r="A24" s="4" t="s">
        <v>14</v>
      </c>
      <c r="B24" s="6">
        <f>MOD(B23,11)</f>
        <v>7</v>
      </c>
    </row>
    <row r="25" spans="1:4" x14ac:dyDescent="0.25">
      <c r="A25" s="4" t="s">
        <v>15</v>
      </c>
      <c r="B25" s="14" t="str">
        <f>MID(B2,10,1)</f>
        <v>7</v>
      </c>
    </row>
    <row r="26" spans="1:4" x14ac:dyDescent="0.25">
      <c r="A26" s="4" t="s">
        <v>16</v>
      </c>
      <c r="B26" s="1" t="str">
        <f>IF(B24*1=B25*1,"Ano","Ne")</f>
        <v>Ano</v>
      </c>
    </row>
  </sheetData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Rodné číslo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Prade</dc:creator>
  <cp:lastModifiedBy>Kuxa</cp:lastModifiedBy>
  <dcterms:created xsi:type="dcterms:W3CDTF">2015-06-26T06:23:17Z</dcterms:created>
  <dcterms:modified xsi:type="dcterms:W3CDTF">2015-06-27T15:15:32Z</dcterms:modified>
</cp:coreProperties>
</file>