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Users\soutez213\Desktop\office\"/>
    </mc:Choice>
  </mc:AlternateContent>
  <bookViews>
    <workbookView xWindow="0" yWindow="0" windowWidth="14370" windowHeight="7515" activeTab="2"/>
  </bookViews>
  <sheets>
    <sheet name="body" sheetId="1" r:id="rId1"/>
    <sheet name="kontakty" sheetId="3" r:id="rId2"/>
    <sheet name="kosin" sheetId="4" r:id="rId3"/>
  </sheets>
  <definedNames>
    <definedName name="kontakty" localSheetId="1">kontakty!#REF!</definedName>
    <definedName name="kontakty_2" localSheetId="1">kontakty!$E$2:$I$82</definedName>
  </definedNames>
  <calcPr calcId="152511"/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2" i="3"/>
  <c r="E84" i="1"/>
  <c r="F84" i="1"/>
  <c r="G84" i="1"/>
  <c r="H84" i="1"/>
  <c r="I84" i="1"/>
  <c r="J84" i="1"/>
  <c r="K84" i="1"/>
  <c r="D84" i="1"/>
  <c r="D88" i="1"/>
  <c r="L44" i="1"/>
  <c r="L40" i="1"/>
  <c r="N40" i="1" s="1"/>
  <c r="L58" i="1"/>
  <c r="L14" i="1"/>
  <c r="N14" i="1" s="1"/>
  <c r="L12" i="1"/>
  <c r="O12" i="1" s="1"/>
  <c r="L79" i="1"/>
  <c r="N79" i="1" s="1"/>
  <c r="L56" i="1"/>
  <c r="O56" i="1" s="1"/>
  <c r="L45" i="1"/>
  <c r="N45" i="1" s="1"/>
  <c r="L7" i="1"/>
  <c r="O7" i="1" s="1"/>
  <c r="L69" i="1"/>
  <c r="N69" i="1" s="1"/>
  <c r="L27" i="1"/>
  <c r="O27" i="1" s="1"/>
  <c r="L22" i="1"/>
  <c r="N22" i="1" s="1"/>
  <c r="L82" i="1"/>
  <c r="O82" i="1" s="1"/>
  <c r="L32" i="1"/>
  <c r="N32" i="1" s="1"/>
  <c r="L52" i="1"/>
  <c r="O52" i="1" s="1"/>
  <c r="L17" i="1"/>
  <c r="N17" i="1" s="1"/>
  <c r="L20" i="1"/>
  <c r="O20" i="1" s="1"/>
  <c r="L46" i="1"/>
  <c r="N46" i="1" s="1"/>
  <c r="L59" i="1"/>
  <c r="O59" i="1" s="1"/>
  <c r="L5" i="1"/>
  <c r="N5" i="1" s="1"/>
  <c r="L41" i="1"/>
  <c r="O41" i="1" s="1"/>
  <c r="L60" i="1"/>
  <c r="N60" i="1" s="1"/>
  <c r="L61" i="1"/>
  <c r="O61" i="1" s="1"/>
  <c r="L71" i="1"/>
  <c r="N71" i="1" s="1"/>
  <c r="L68" i="1"/>
  <c r="O68" i="1" s="1"/>
  <c r="L24" i="1"/>
  <c r="N24" i="1" s="1"/>
  <c r="L73" i="1"/>
  <c r="O73" i="1" s="1"/>
  <c r="L62" i="1"/>
  <c r="N62" i="1" s="1"/>
  <c r="L74" i="1"/>
  <c r="O74" i="1" s="1"/>
  <c r="L42" i="1"/>
  <c r="N42" i="1" s="1"/>
  <c r="L33" i="1"/>
  <c r="O33" i="1" s="1"/>
  <c r="L75" i="1"/>
  <c r="N75" i="1" s="1"/>
  <c r="L47" i="1"/>
  <c r="O47" i="1" s="1"/>
  <c r="L34" i="1"/>
  <c r="N34" i="1" s="1"/>
  <c r="L64" i="1"/>
  <c r="O64" i="1" s="1"/>
  <c r="L10" i="1"/>
  <c r="N10" i="1" s="1"/>
  <c r="L63" i="1"/>
  <c r="O63" i="1" s="1"/>
  <c r="L43" i="1"/>
  <c r="N43" i="1" s="1"/>
  <c r="L15" i="1"/>
  <c r="O15" i="1" s="1"/>
  <c r="L8" i="1"/>
  <c r="N8" i="1" s="1"/>
  <c r="L57" i="1"/>
  <c r="O57" i="1" s="1"/>
  <c r="L76" i="1"/>
  <c r="N76" i="1" s="1"/>
  <c r="L25" i="1"/>
  <c r="O25" i="1" s="1"/>
  <c r="L53" i="1"/>
  <c r="N53" i="1" s="1"/>
  <c r="L81" i="1"/>
  <c r="O81" i="1" s="1"/>
  <c r="L35" i="1"/>
  <c r="N35" i="1" s="1"/>
  <c r="L48" i="1"/>
  <c r="O48" i="1" s="1"/>
  <c r="L9" i="1"/>
  <c r="N9" i="1" s="1"/>
  <c r="L6" i="1"/>
  <c r="O6" i="1" s="1"/>
  <c r="L36" i="1"/>
  <c r="N36" i="1" s="1"/>
  <c r="L28" i="1"/>
  <c r="O28" i="1" s="1"/>
  <c r="L54" i="1"/>
  <c r="N54" i="1" s="1"/>
  <c r="L65" i="1"/>
  <c r="O65" i="1" s="1"/>
  <c r="L21" i="1"/>
  <c r="N21" i="1" s="1"/>
  <c r="L78" i="1"/>
  <c r="O78" i="1" s="1"/>
  <c r="L37" i="1"/>
  <c r="N37" i="1" s="1"/>
  <c r="L70" i="1"/>
  <c r="O70" i="1" s="1"/>
  <c r="L18" i="1"/>
  <c r="N18" i="1" s="1"/>
  <c r="L38" i="1"/>
  <c r="O38" i="1" s="1"/>
  <c r="L16" i="1"/>
  <c r="N16" i="1" s="1"/>
  <c r="L3" i="1"/>
  <c r="O3" i="1" s="1"/>
  <c r="L4" i="1"/>
  <c r="N4" i="1" s="1"/>
  <c r="L2" i="1"/>
  <c r="O2" i="1" s="1"/>
  <c r="L26" i="1"/>
  <c r="N26" i="1" s="1"/>
  <c r="L23" i="1"/>
  <c r="O23" i="1" s="1"/>
  <c r="L29" i="1"/>
  <c r="N29" i="1" s="1"/>
  <c r="L66" i="1"/>
  <c r="O66" i="1" s="1"/>
  <c r="L72" i="1"/>
  <c r="N72" i="1" s="1"/>
  <c r="L30" i="1"/>
  <c r="O30" i="1" s="1"/>
  <c r="L67" i="1"/>
  <c r="N67" i="1" s="1"/>
  <c r="L49" i="1"/>
  <c r="O49" i="1" s="1"/>
  <c r="L31" i="1"/>
  <c r="N31" i="1" s="1"/>
  <c r="L19" i="1"/>
  <c r="O19" i="1" s="1"/>
  <c r="L80" i="1"/>
  <c r="N80" i="1" s="1"/>
  <c r="L50" i="1"/>
  <c r="O50" i="1" s="1"/>
  <c r="L51" i="1"/>
  <c r="N51" i="1" s="1"/>
  <c r="L83" i="1"/>
  <c r="O83" i="1" s="1"/>
  <c r="L13" i="1"/>
  <c r="N13" i="1" s="1"/>
  <c r="L55" i="1"/>
  <c r="O55" i="1" s="1"/>
  <c r="L77" i="1"/>
  <c r="N77" i="1" s="1"/>
  <c r="L11" i="1"/>
  <c r="O11" i="1" s="1"/>
  <c r="L39" i="1"/>
  <c r="O39" i="1" s="1"/>
  <c r="N83" i="1" l="1"/>
  <c r="N30" i="1"/>
  <c r="N3" i="1"/>
  <c r="N65" i="1"/>
  <c r="N81" i="1"/>
  <c r="N63" i="1"/>
  <c r="N74" i="1"/>
  <c r="N41" i="1"/>
  <c r="N82" i="1"/>
  <c r="N12" i="1"/>
  <c r="O13" i="1"/>
  <c r="O80" i="1"/>
  <c r="O67" i="1"/>
  <c r="O29" i="1"/>
  <c r="O4" i="1"/>
  <c r="D90" i="1" s="1"/>
  <c r="O18" i="1"/>
  <c r="O21" i="1"/>
  <c r="O36" i="1"/>
  <c r="O35" i="1"/>
  <c r="O76" i="1"/>
  <c r="O43" i="1"/>
  <c r="O34" i="1"/>
  <c r="O42" i="1"/>
  <c r="O24" i="1"/>
  <c r="O60" i="1"/>
  <c r="O46" i="1"/>
  <c r="O32" i="1"/>
  <c r="O69" i="1"/>
  <c r="O79" i="1"/>
  <c r="O40" i="1"/>
  <c r="C86" i="1"/>
  <c r="N11" i="1"/>
  <c r="N19" i="1"/>
  <c r="N23" i="1"/>
  <c r="N70" i="1"/>
  <c r="N6" i="1"/>
  <c r="N57" i="1"/>
  <c r="N47" i="1"/>
  <c r="N68" i="1"/>
  <c r="N20" i="1"/>
  <c r="N7" i="1"/>
  <c r="O77" i="1"/>
  <c r="O51" i="1"/>
  <c r="O31" i="1"/>
  <c r="O72" i="1"/>
  <c r="O26" i="1"/>
  <c r="O16" i="1"/>
  <c r="O37" i="1"/>
  <c r="O54" i="1"/>
  <c r="O9" i="1"/>
  <c r="O53" i="1"/>
  <c r="O8" i="1"/>
  <c r="O10" i="1"/>
  <c r="O75" i="1"/>
  <c r="O62" i="1"/>
  <c r="O71" i="1"/>
  <c r="O5" i="1"/>
  <c r="O17" i="1"/>
  <c r="O22" i="1"/>
  <c r="O45" i="1"/>
  <c r="O14" i="1"/>
  <c r="C85" i="1"/>
  <c r="O58" i="1"/>
  <c r="N58" i="1"/>
  <c r="O44" i="1"/>
  <c r="N44" i="1"/>
  <c r="N55" i="1"/>
  <c r="N50" i="1"/>
  <c r="N49" i="1"/>
  <c r="N66" i="1"/>
  <c r="N2" i="1"/>
  <c r="N38" i="1"/>
  <c r="N78" i="1"/>
  <c r="N28" i="1"/>
  <c r="N48" i="1"/>
  <c r="N25" i="1"/>
  <c r="N15" i="1"/>
  <c r="N64" i="1"/>
  <c r="N33" i="1"/>
  <c r="N73" i="1"/>
  <c r="N61" i="1"/>
  <c r="N59" i="1"/>
  <c r="N52" i="1"/>
  <c r="N27" i="1"/>
  <c r="N56" i="1"/>
  <c r="N39" i="1"/>
  <c r="D89" i="1" l="1"/>
</calcChain>
</file>

<file path=xl/connections.xml><?xml version="1.0" encoding="utf-8"?>
<connections xmlns="http://schemas.openxmlformats.org/spreadsheetml/2006/main">
  <connection id="1" name="kontakty2" type="6" refreshedVersion="5" background="1" saveData="1">
    <textPr codePage="1250" sourceFile="D:\Users\soutez213\Desktop\office\kontakty.txt" decimal="," thousands=" " tab="0" semicolon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<sst xmlns="http://schemas.openxmlformats.org/spreadsheetml/2006/main" count="490" uniqueCount="191">
  <si>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</si>
  <si>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</si>
  <si>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</si>
  <si>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</si>
  <si>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</si>
  <si>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</si>
  <si>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</si>
  <si>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</si>
  <si>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</si>
  <si>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</si>
  <si>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</si>
  <si>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</si>
  <si>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</si>
  <si>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</si>
  <si>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</si>
  <si>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</si>
  <si>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</si>
  <si>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</si>
  <si>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</si>
  <si>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</si>
  <si>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</si>
  <si>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</si>
  <si>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</si>
  <si>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</si>
  <si>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</si>
  <si>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</si>
  <si>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</si>
  <si>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</si>
  <si>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</si>
  <si>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</si>
  <si>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</si>
  <si>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</si>
  <si>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</si>
  <si>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</si>
  <si>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</si>
  <si>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</si>
  <si>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</si>
  <si>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</si>
  <si>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</si>
  <si>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</si>
  <si>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</si>
  <si>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</si>
  <si>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</si>
  <si>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</si>
  <si>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</si>
  <si>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</si>
  <si>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</si>
  <si>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</si>
  <si>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</si>
  <si>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</si>
  <si>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</si>
  <si>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</si>
  <si>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</si>
  <si>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</si>
  <si>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</si>
  <si>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</si>
  <si>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</si>
  <si>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</si>
  <si>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</si>
  <si>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</si>
  <si>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</si>
  <si>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</si>
  <si>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</si>
  <si>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</si>
  <si>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</si>
  <si>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</si>
  <si>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</si>
  <si>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</si>
  <si>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</si>
  <si>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</si>
  <si>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</si>
  <si>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</si>
  <si>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</si>
  <si>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</si>
  <si>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</si>
  <si>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</si>
  <si>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</si>
  <si>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</si>
  <si>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</si>
  <si>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</si>
  <si>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</si>
  <si>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</si>
  <si>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</si>
  <si>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</si>
  <si>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</si>
  <si>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</si>
  <si>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</si>
  <si>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</si>
  <si>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</si>
  <si>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</si>
  <si>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</si>
  <si>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</si>
  <si>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</si>
  <si>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</si>
  <si>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</si>
  <si>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</si>
  <si>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</si>
  <si>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</si>
  <si>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</si>
  <si>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</si>
  <si>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</si>
  <si>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</si>
  <si>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</si>
  <si>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</si>
  <si>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</si>
  <si>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</si>
  <si>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</si>
  <si>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</si>
  <si>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</si>
  <si>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</si>
  <si>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</si>
  <si>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</si>
  <si>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</si>
  <si>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</si>
  <si>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</si>
  <si>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</si>
  <si>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</si>
  <si>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</si>
  <si>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</si>
  <si>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</si>
  <si>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</si>
  <si>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</si>
  <si>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</si>
  <si>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</si>
  <si>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</si>
  <si>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</si>
  <si>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</si>
  <si>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</si>
  <si>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</si>
  <si>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</si>
  <si>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</si>
  <si>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</si>
  <si>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</si>
  <si>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</si>
  <si>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</si>
  <si>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</si>
  <si>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</si>
  <si>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</si>
  <si>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</si>
  <si>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</si>
  <si>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</si>
  <si>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</si>
  <si>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</si>
  <si>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</si>
  <si>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</si>
  <si>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</si>
  <si>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</si>
  <si>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</si>
  <si>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</si>
  <si>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</si>
  <si>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Olomouc</t>
  </si>
  <si>
    <t>Trutnov</t>
  </si>
  <si>
    <t>Praha</t>
  </si>
  <si>
    <t>Jihlava</t>
  </si>
  <si>
    <t>Beroun</t>
  </si>
  <si>
    <t>Brno</t>
  </si>
  <si>
    <t>Litomyšl</t>
  </si>
  <si>
    <t>Ostrava</t>
  </si>
  <si>
    <t>Svitavy</t>
  </si>
  <si>
    <t>Třešť</t>
  </si>
  <si>
    <t>Cheb</t>
  </si>
  <si>
    <t>Litoměřice</t>
  </si>
  <si>
    <t>Liberec</t>
  </si>
  <si>
    <t>Pardubice</t>
  </si>
  <si>
    <t>Jana</t>
  </si>
  <si>
    <t>Prostějov</t>
  </si>
  <si>
    <t>Mělník</t>
  </si>
  <si>
    <t>Slavkov</t>
  </si>
  <si>
    <t>Aš</t>
  </si>
  <si>
    <t>Jeseník</t>
  </si>
  <si>
    <t>Poděbrady</t>
  </si>
  <si>
    <t>Humpolec</t>
  </si>
  <si>
    <t>Polička</t>
  </si>
  <si>
    <t>Tábor</t>
  </si>
  <si>
    <t>Uherské Hradiště</t>
  </si>
  <si>
    <t>Zlín</t>
  </si>
  <si>
    <t>Šumperk</t>
  </si>
  <si>
    <t>Sušice</t>
  </si>
  <si>
    <t>Rosice</t>
  </si>
  <si>
    <t>Přibyslav</t>
  </si>
  <si>
    <t>Mohelnice</t>
  </si>
  <si>
    <t>Jméno</t>
  </si>
  <si>
    <t>Přijmení</t>
  </si>
  <si>
    <t>Město</t>
  </si>
  <si>
    <t>Datum narození</t>
  </si>
  <si>
    <t>Věk</t>
  </si>
  <si>
    <t>Narozeniny v červenci</t>
  </si>
  <si>
    <t>Postup</t>
  </si>
  <si>
    <t>postupuje</t>
  </si>
  <si>
    <t>Zkratky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</si>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</sst>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800]dddd\,\ mmmm\ dd\,\ 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1" fillId="3" borderId="2" xfId="0" applyFont="1" applyFill="1" applyBorder="1"/>
    <xf numFmtId="0" fontId="1" fillId="3" borderId="3" xfId="0" applyFont="1" applyFill="1" applyBorder="1"/>
    <xf numFmtId="0" fontId="2" fillId="3" borderId="3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10" fontId="1" fillId="3" borderId="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4" borderId="5" xfId="0" applyFont="1" applyFill="1" applyBorder="1"/>
    <xf numFmtId="0" fontId="0" fillId="4" borderId="1" xfId="0" applyFont="1" applyFill="1" applyBorder="1"/>
    <xf numFmtId="0" fontId="3" fillId="4" borderId="1" xfId="0" applyFont="1" applyFill="1" applyBorder="1" applyAlignment="1">
      <alignment horizontal="center"/>
    </xf>
    <xf numFmtId="2" fontId="0" fillId="4" borderId="1" xfId="0" applyNumberFormat="1" applyFont="1" applyFill="1" applyBorder="1" applyAlignment="1">
      <alignment horizontal="center"/>
    </xf>
    <xf numFmtId="10" fontId="0" fillId="4" borderId="1" xfId="0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0" fontId="0" fillId="4" borderId="7" xfId="0" applyFont="1" applyFill="1" applyBorder="1"/>
    <xf numFmtId="0" fontId="0" fillId="4" borderId="8" xfId="0" applyFont="1" applyFill="1" applyBorder="1"/>
    <xf numFmtId="0" fontId="3" fillId="4" borderId="8" xfId="0" applyFont="1" applyFill="1" applyBorder="1" applyAlignment="1">
      <alignment horizontal="center"/>
    </xf>
    <xf numFmtId="2" fontId="0" fillId="4" borderId="8" xfId="0" applyNumberFormat="1" applyFont="1" applyFill="1" applyBorder="1" applyAlignment="1">
      <alignment horizontal="center"/>
    </xf>
    <xf numFmtId="10" fontId="0" fillId="4" borderId="8" xfId="0" applyNumberFormat="1" applyFont="1" applyFill="1" applyBorder="1" applyAlignment="1">
      <alignment horizontal="center"/>
    </xf>
    <xf numFmtId="0" fontId="0" fillId="4" borderId="8" xfId="0" applyFont="1" applyFill="1" applyBorder="1" applyAlignment="1">
      <alignment horizontal="center"/>
    </xf>
    <xf numFmtId="0" fontId="0" fillId="4" borderId="9" xfId="0" applyFont="1" applyFill="1" applyBorder="1" applyAlignment="1">
      <alignment horizontal="center"/>
    </xf>
    <xf numFmtId="0" fontId="0" fillId="0" borderId="0" xfId="0" applyBorder="1"/>
    <xf numFmtId="165" fontId="0" fillId="0" borderId="0" xfId="0" applyNumberFormat="1" applyBorder="1"/>
    <xf numFmtId="2" fontId="0" fillId="0" borderId="0" xfId="0" applyNumberFormat="1"/>
    <xf numFmtId="1" fontId="0" fillId="0" borderId="0" xfId="0" applyNumberFormat="1"/>
    <xf numFmtId="0" fontId="0" fillId="2" borderId="0" xfId="0" applyFill="1"/>
  </cellXfs>
  <cellStyles count="1">
    <cellStyle name="Normální" xfId="0" builtinId="0"/>
  </cellStyles>
  <dxfs count="3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Průměr</a:t>
            </a:r>
            <a:r>
              <a:rPr lang="cs-CZ" baseline="0"/>
              <a:t> dosažených bodů v jednotlivých úlohách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ln>
                        <a:noFill/>
                      </a:ln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body!$D$84:$K$84</c:f>
              <c:numCache>
                <c:formatCode>0.00</c:formatCode>
                <c:ptCount val="8"/>
                <c:pt idx="0">
                  <c:v>4.9878048780487809</c:v>
                </c:pt>
                <c:pt idx="1">
                  <c:v>3.3902439024390243</c:v>
                </c:pt>
                <c:pt idx="2">
                  <c:v>3.5</c:v>
                </c:pt>
                <c:pt idx="3">
                  <c:v>1.8414634146341464</c:v>
                </c:pt>
                <c:pt idx="4">
                  <c:v>3.4024390243902438</c:v>
                </c:pt>
                <c:pt idx="5">
                  <c:v>2.9024390243902438</c:v>
                </c:pt>
                <c:pt idx="6">
                  <c:v>3.3536585365853657</c:v>
                </c:pt>
                <c:pt idx="7">
                  <c:v>2.7560975609756095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23403528"/>
        <c:axId val="89883192"/>
      </c:barChart>
      <c:catAx>
        <c:axId val="223403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Číslo úlohy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9883192"/>
        <c:crosses val="autoZero"/>
        <c:auto val="1"/>
        <c:lblAlgn val="ctr"/>
        <c:lblOffset val="100"/>
        <c:noMultiLvlLbl val="0"/>
      </c:catAx>
      <c:valAx>
        <c:axId val="89883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bodů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23403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290512</xdr:colOff>
      <xdr:row>85</xdr:row>
      <xdr:rowOff>80962</xdr:rowOff>
    </xdr:from>
    <xdr:to>
      <xdr:col>15</xdr:col>
      <xdr:colOff>481012</xdr:colOff>
      <xdr:row>99</xdr:row>
      <xdr:rowOff>157162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kontakty_2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0"/>
  <sheetViews>
    <sheetView workbookViewId="0">
      <selection activeCell="B1" sqref="B1:O16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9.42578125" style="3" customWidth="1"/>
    <col min="4" max="11" width="4.7109375" style="1" customWidth="1"/>
    <col min="12" max="12" width="7.5703125" style="6" customWidth="1"/>
    <col min="13" max="13" width="7.5703125" style="9" customWidth="1"/>
    <col min="14" max="14" width="7.5703125" style="4" customWidth="1"/>
    <col min="15" max="15" width="10" style="4" bestFit="1" customWidth="1"/>
    <col min="16" max="16384" width="8.85546875" style="3"/>
  </cols>
  <sheetData>
    <row r="1" spans="2:17" x14ac:dyDescent="0.25">
      <c r="B1" s="10" t="s">
        <v>148</v>
      </c>
      <c r="C1" s="11" t="s">
        <v>3</v>
      </c>
      <c r="D1" s="12">
        <v>1</v>
      </c>
      <c r="E1" s="12">
        <v>2</v>
      </c>
      <c r="F1" s="12">
        <v>3</v>
      </c>
      <c r="G1" s="12">
        <v>4</v>
      </c>
      <c r="H1" s="12">
        <v>5</v>
      </c>
      <c r="I1" s="12">
        <v>6</v>
      </c>
      <c r="J1" s="12">
        <v>7</v>
      </c>
      <c r="K1" s="12">
        <v>8</v>
      </c>
      <c r="L1" s="13" t="s">
        <v>1</v>
      </c>
      <c r="M1" s="14" t="s">
        <v>0</v>
      </c>
      <c r="N1" s="15" t="s">
        <v>5</v>
      </c>
      <c r="O1" s="16" t="s">
        <v>4</v>
      </c>
    </row>
    <row r="2" spans="2:17" x14ac:dyDescent="0.25">
      <c r="B2" s="17" t="s">
        <v>114</v>
      </c>
      <c r="C2" s="18" t="s">
        <v>115</v>
      </c>
      <c r="D2" s="19">
        <v>6</v>
      </c>
      <c r="E2" s="19">
        <v>6</v>
      </c>
      <c r="F2" s="19">
        <v>6</v>
      </c>
      <c r="G2" s="19">
        <v>6</v>
      </c>
      <c r="H2" s="19">
        <v>6</v>
      </c>
      <c r="I2" s="19">
        <v>6</v>
      </c>
      <c r="J2" s="19">
        <v>6</v>
      </c>
      <c r="K2" s="19">
        <v>6</v>
      </c>
      <c r="L2" s="20">
        <f>SUM(D2:K2)</f>
        <v>48</v>
      </c>
      <c r="M2" s="21"/>
      <c r="N2" s="22" t="str">
        <f>IF(L2&gt;=24,"ano","ne")</f>
        <v>ano</v>
      </c>
      <c r="O2" s="23" t="str">
        <f>IF(L2&gt;=36,"postupuje","")</f>
        <v>postupuje</v>
      </c>
    </row>
    <row r="3" spans="2:17" x14ac:dyDescent="0.25">
      <c r="B3" s="17" t="s">
        <v>112</v>
      </c>
      <c r="C3" s="18" t="s">
        <v>23</v>
      </c>
      <c r="D3" s="19">
        <v>6</v>
      </c>
      <c r="E3" s="19">
        <v>6</v>
      </c>
      <c r="F3" s="19">
        <v>6</v>
      </c>
      <c r="G3" s="19">
        <v>6</v>
      </c>
      <c r="H3" s="19">
        <v>6</v>
      </c>
      <c r="I3" s="19">
        <v>6</v>
      </c>
      <c r="J3" s="19">
        <v>6</v>
      </c>
      <c r="K3" s="19">
        <v>5</v>
      </c>
      <c r="L3" s="20">
        <f>SUM(D3:K3)</f>
        <v>47</v>
      </c>
      <c r="M3" s="21"/>
      <c r="N3" s="22" t="str">
        <f>IF(L3&gt;=24,"ano","ne")</f>
        <v>ano</v>
      </c>
      <c r="O3" s="23" t="str">
        <f>IF(L3&gt;=36,"postupuje","")</f>
        <v>postupuje</v>
      </c>
    </row>
    <row r="4" spans="2:17" x14ac:dyDescent="0.25">
      <c r="B4" s="17" t="s">
        <v>113</v>
      </c>
      <c r="C4" s="18" t="s">
        <v>23</v>
      </c>
      <c r="D4" s="19">
        <v>6</v>
      </c>
      <c r="E4" s="19">
        <v>6</v>
      </c>
      <c r="F4" s="19">
        <v>6</v>
      </c>
      <c r="G4" s="19">
        <v>6</v>
      </c>
      <c r="H4" s="19">
        <v>6</v>
      </c>
      <c r="I4" s="19">
        <v>6</v>
      </c>
      <c r="J4" s="19">
        <v>5</v>
      </c>
      <c r="K4" s="19">
        <v>6</v>
      </c>
      <c r="L4" s="20">
        <f>SUM(D4:K4)</f>
        <v>47</v>
      </c>
      <c r="M4" s="21"/>
      <c r="N4" s="22" t="str">
        <f>IF(L4&gt;=24,"ano","ne")</f>
        <v>ano</v>
      </c>
      <c r="O4" s="23" t="str">
        <f>IF(L4&gt;=36,"postupuje","")</f>
        <v>postupuje</v>
      </c>
    </row>
    <row r="5" spans="2:17" x14ac:dyDescent="0.25">
      <c r="B5" s="17" t="s">
        <v>44</v>
      </c>
      <c r="C5" s="18" t="s">
        <v>45</v>
      </c>
      <c r="D5" s="19">
        <v>6</v>
      </c>
      <c r="E5" s="19">
        <v>6</v>
      </c>
      <c r="F5" s="19">
        <v>6</v>
      </c>
      <c r="G5" s="19">
        <v>6</v>
      </c>
      <c r="H5" s="19">
        <v>6</v>
      </c>
      <c r="I5" s="19">
        <v>5</v>
      </c>
      <c r="J5" s="19">
        <v>6</v>
      </c>
      <c r="K5" s="19">
        <v>5</v>
      </c>
      <c r="L5" s="20">
        <f>SUM(D5:K5)</f>
        <v>46</v>
      </c>
      <c r="M5" s="21"/>
      <c r="N5" s="22" t="str">
        <f>IF(L5&gt;=24,"ano","ne")</f>
        <v>ano</v>
      </c>
      <c r="O5" s="23" t="str">
        <f>IF(L5&gt;=36,"postupuje","")</f>
        <v>postupuje</v>
      </c>
    </row>
    <row r="6" spans="2:17" x14ac:dyDescent="0.25">
      <c r="B6" s="17" t="s">
        <v>149</v>
      </c>
      <c r="C6" s="18" t="s">
        <v>23</v>
      </c>
      <c r="D6" s="19">
        <v>6</v>
      </c>
      <c r="E6" s="19">
        <v>6</v>
      </c>
      <c r="F6" s="19">
        <v>6</v>
      </c>
      <c r="G6" s="19">
        <v>6</v>
      </c>
      <c r="H6" s="19">
        <v>6</v>
      </c>
      <c r="I6" s="19">
        <v>5</v>
      </c>
      <c r="J6" s="19">
        <v>6</v>
      </c>
      <c r="K6" s="19">
        <v>5</v>
      </c>
      <c r="L6" s="20">
        <f>SUM(D6:K6)</f>
        <v>46</v>
      </c>
      <c r="M6" s="21"/>
      <c r="N6" s="22" t="str">
        <f>IF(L6&gt;=24,"ano","ne")</f>
        <v>ano</v>
      </c>
      <c r="O6" s="23" t="str">
        <f>IF(L6&gt;=36,"postupuje","")</f>
        <v>postupuje</v>
      </c>
      <c r="Q6" s="5"/>
    </row>
    <row r="7" spans="2:17" x14ac:dyDescent="0.25">
      <c r="B7" s="17" t="s">
        <v>24</v>
      </c>
      <c r="C7" s="18" t="s">
        <v>25</v>
      </c>
      <c r="D7" s="19">
        <v>6</v>
      </c>
      <c r="E7" s="19">
        <v>6</v>
      </c>
      <c r="F7" s="19">
        <v>6</v>
      </c>
      <c r="G7" s="19">
        <v>4</v>
      </c>
      <c r="H7" s="19">
        <v>6</v>
      </c>
      <c r="I7" s="19">
        <v>6</v>
      </c>
      <c r="J7" s="19">
        <v>5</v>
      </c>
      <c r="K7" s="19">
        <v>6</v>
      </c>
      <c r="L7" s="20">
        <f>SUM(D7:K7)</f>
        <v>45</v>
      </c>
      <c r="M7" s="21"/>
      <c r="N7" s="22" t="str">
        <f>IF(L7&gt;=24,"ano","ne")</f>
        <v>ano</v>
      </c>
      <c r="O7" s="23" t="str">
        <f>IF(L7&gt;=36,"postupuje","")</f>
        <v>postupuje</v>
      </c>
    </row>
    <row r="8" spans="2:17" x14ac:dyDescent="0.25">
      <c r="B8" s="17" t="s">
        <v>79</v>
      </c>
      <c r="C8" s="18" t="s">
        <v>80</v>
      </c>
      <c r="D8" s="19">
        <v>6</v>
      </c>
      <c r="E8" s="19">
        <v>6</v>
      </c>
      <c r="F8" s="19">
        <v>6</v>
      </c>
      <c r="G8" s="19">
        <v>5</v>
      </c>
      <c r="H8" s="19">
        <v>6</v>
      </c>
      <c r="I8" s="19">
        <v>6</v>
      </c>
      <c r="J8" s="19">
        <v>4</v>
      </c>
      <c r="K8" s="19">
        <v>5</v>
      </c>
      <c r="L8" s="20">
        <f>SUM(D8:K8)</f>
        <v>44</v>
      </c>
      <c r="M8" s="21"/>
      <c r="N8" s="22" t="str">
        <f>IF(L8&gt;=24,"ano","ne")</f>
        <v>ano</v>
      </c>
      <c r="O8" s="23" t="str">
        <f>IF(L8&gt;=36,"postupuje","")</f>
        <v>postupuje</v>
      </c>
    </row>
    <row r="9" spans="2:17" x14ac:dyDescent="0.25">
      <c r="B9" s="17" t="s">
        <v>93</v>
      </c>
      <c r="C9" s="18" t="s">
        <v>68</v>
      </c>
      <c r="D9" s="19">
        <v>6</v>
      </c>
      <c r="E9" s="19">
        <v>6</v>
      </c>
      <c r="F9" s="19">
        <v>6</v>
      </c>
      <c r="G9" s="19">
        <v>3</v>
      </c>
      <c r="H9" s="19">
        <v>6</v>
      </c>
      <c r="I9" s="19">
        <v>6</v>
      </c>
      <c r="J9" s="19">
        <v>4</v>
      </c>
      <c r="K9" s="19">
        <v>6</v>
      </c>
      <c r="L9" s="20">
        <f>SUM(D9:K9)</f>
        <v>43</v>
      </c>
      <c r="M9" s="21"/>
      <c r="N9" s="22" t="str">
        <f>IF(L9&gt;=24,"ano","ne")</f>
        <v>ano</v>
      </c>
      <c r="O9" s="23" t="str">
        <f>IF(L9&gt;=36,"postupuje","")</f>
        <v>postupuje</v>
      </c>
    </row>
    <row r="10" spans="2:17" x14ac:dyDescent="0.25">
      <c r="B10" s="17" t="s">
        <v>73</v>
      </c>
      <c r="C10" s="18" t="s">
        <v>29</v>
      </c>
      <c r="D10" s="19">
        <v>6</v>
      </c>
      <c r="E10" s="19">
        <v>4</v>
      </c>
      <c r="F10" s="19">
        <v>6</v>
      </c>
      <c r="G10" s="19">
        <v>4</v>
      </c>
      <c r="H10" s="19">
        <v>6</v>
      </c>
      <c r="I10" s="19">
        <v>6</v>
      </c>
      <c r="J10" s="19">
        <v>6</v>
      </c>
      <c r="K10" s="19">
        <v>4</v>
      </c>
      <c r="L10" s="20">
        <f>SUM(D10:K10)</f>
        <v>42</v>
      </c>
      <c r="M10" s="21"/>
      <c r="N10" s="22" t="str">
        <f>IF(L10&gt;=24,"ano","ne")</f>
        <v>ano</v>
      </c>
      <c r="O10" s="23" t="str">
        <f>IF(L10&gt;=36,"postupuje","")</f>
        <v>postupuje</v>
      </c>
    </row>
    <row r="11" spans="2:17" x14ac:dyDescent="0.25">
      <c r="B11" s="17" t="s">
        <v>142</v>
      </c>
      <c r="C11" s="18" t="s">
        <v>143</v>
      </c>
      <c r="D11" s="19">
        <v>6</v>
      </c>
      <c r="E11" s="19">
        <v>5</v>
      </c>
      <c r="F11" s="19">
        <v>5</v>
      </c>
      <c r="G11" s="19">
        <v>2</v>
      </c>
      <c r="H11" s="19">
        <v>3</v>
      </c>
      <c r="I11" s="19">
        <v>6</v>
      </c>
      <c r="J11" s="19">
        <v>6</v>
      </c>
      <c r="K11" s="19">
        <v>5</v>
      </c>
      <c r="L11" s="20">
        <f>SUM(D11:K11)</f>
        <v>38</v>
      </c>
      <c r="M11" s="21"/>
      <c r="N11" s="22" t="str">
        <f>IF(L11&gt;=24,"ano","ne")</f>
        <v>ano</v>
      </c>
      <c r="O11" s="23" t="str">
        <f>IF(L11&gt;=36,"postupuje","")</f>
        <v>postupuje</v>
      </c>
    </row>
    <row r="12" spans="2:17" x14ac:dyDescent="0.25">
      <c r="B12" s="17" t="s">
        <v>16</v>
      </c>
      <c r="C12" s="18" t="s">
        <v>17</v>
      </c>
      <c r="D12" s="19">
        <v>5</v>
      </c>
      <c r="E12" s="19">
        <v>5</v>
      </c>
      <c r="F12" s="19">
        <v>5</v>
      </c>
      <c r="G12" s="19">
        <v>1</v>
      </c>
      <c r="H12" s="19">
        <v>3</v>
      </c>
      <c r="I12" s="19">
        <v>6</v>
      </c>
      <c r="J12" s="19">
        <v>6</v>
      </c>
      <c r="K12" s="19">
        <v>6</v>
      </c>
      <c r="L12" s="20">
        <f>SUM(D12:K12)</f>
        <v>37</v>
      </c>
      <c r="M12" s="21"/>
      <c r="N12" s="22" t="str">
        <f>IF(L12&gt;=24,"ano","ne")</f>
        <v>ano</v>
      </c>
      <c r="O12" s="23" t="str">
        <f>IF(L12&gt;=36,"postupuje","")</f>
        <v>postupuje</v>
      </c>
    </row>
    <row r="13" spans="2:17" x14ac:dyDescent="0.25">
      <c r="B13" s="17" t="s">
        <v>138</v>
      </c>
      <c r="C13" s="18" t="s">
        <v>139</v>
      </c>
      <c r="D13" s="19">
        <v>6</v>
      </c>
      <c r="E13" s="19">
        <v>3</v>
      </c>
      <c r="F13" s="19">
        <v>2</v>
      </c>
      <c r="G13" s="19">
        <v>5</v>
      </c>
      <c r="H13" s="19">
        <v>4</v>
      </c>
      <c r="I13" s="19">
        <v>5</v>
      </c>
      <c r="J13" s="19">
        <v>5</v>
      </c>
      <c r="K13" s="19">
        <v>6</v>
      </c>
      <c r="L13" s="20">
        <f>SUM(D13:K13)</f>
        <v>36</v>
      </c>
      <c r="M13" s="21"/>
      <c r="N13" s="22" t="str">
        <f>IF(L13&gt;=24,"ano","ne")</f>
        <v>ano</v>
      </c>
      <c r="O13" s="23" t="str">
        <f>IF(L13&gt;=36,"postupuje","")</f>
        <v>postupuje</v>
      </c>
    </row>
    <row r="14" spans="2:17" x14ac:dyDescent="0.25">
      <c r="B14" s="17" t="s">
        <v>14</v>
      </c>
      <c r="C14" s="18" t="s">
        <v>15</v>
      </c>
      <c r="D14" s="19">
        <v>5</v>
      </c>
      <c r="E14" s="19">
        <v>6</v>
      </c>
      <c r="F14" s="19">
        <v>6</v>
      </c>
      <c r="G14" s="19">
        <v>0</v>
      </c>
      <c r="H14" s="19">
        <v>6</v>
      </c>
      <c r="I14" s="19">
        <v>6</v>
      </c>
      <c r="J14" s="19">
        <v>5</v>
      </c>
      <c r="K14" s="19">
        <v>1</v>
      </c>
      <c r="L14" s="20">
        <f>SUM(D14:K14)</f>
        <v>35</v>
      </c>
      <c r="M14" s="21"/>
      <c r="N14" s="22" t="str">
        <f>IF(L14&gt;=24,"ano","ne")</f>
        <v>ano</v>
      </c>
      <c r="O14" s="23" t="str">
        <f>IF(L14&gt;=36,"postupuje","")</f>
        <v/>
      </c>
    </row>
    <row r="15" spans="2:17" x14ac:dyDescent="0.25">
      <c r="B15" s="17" t="s">
        <v>77</v>
      </c>
      <c r="C15" s="18" t="s">
        <v>78</v>
      </c>
      <c r="D15" s="19">
        <v>6</v>
      </c>
      <c r="E15" s="19">
        <v>2</v>
      </c>
      <c r="F15" s="19">
        <v>4</v>
      </c>
      <c r="G15" s="19">
        <v>3</v>
      </c>
      <c r="H15" s="19">
        <v>4</v>
      </c>
      <c r="I15" s="19">
        <v>6</v>
      </c>
      <c r="J15" s="19">
        <v>5</v>
      </c>
      <c r="K15" s="19">
        <v>5</v>
      </c>
      <c r="L15" s="20">
        <f>SUM(D15:K15)</f>
        <v>35</v>
      </c>
      <c r="M15" s="21"/>
      <c r="N15" s="22" t="str">
        <f>IF(L15&gt;=24,"ano","ne")</f>
        <v>ano</v>
      </c>
      <c r="O15" s="23" t="str">
        <f>IF(L15&gt;=36,"postupuje","")</f>
        <v/>
      </c>
    </row>
    <row r="16" spans="2:17" x14ac:dyDescent="0.25">
      <c r="B16" s="17" t="s">
        <v>111</v>
      </c>
      <c r="C16" s="18" t="s">
        <v>27</v>
      </c>
      <c r="D16" s="19">
        <v>6</v>
      </c>
      <c r="E16" s="19">
        <v>3</v>
      </c>
      <c r="F16" s="19">
        <v>4</v>
      </c>
      <c r="G16" s="19">
        <v>3</v>
      </c>
      <c r="H16" s="19">
        <v>4</v>
      </c>
      <c r="I16" s="19">
        <v>3</v>
      </c>
      <c r="J16" s="19">
        <v>6</v>
      </c>
      <c r="K16" s="19">
        <v>5</v>
      </c>
      <c r="L16" s="20">
        <f>SUM(D16:K16)</f>
        <v>34</v>
      </c>
      <c r="M16" s="21"/>
      <c r="N16" s="22" t="str">
        <f>IF(L16&gt;=24,"ano","ne")</f>
        <v>ano</v>
      </c>
      <c r="O16" s="23" t="str">
        <f>IF(L16&gt;=36,"postupuje","")</f>
        <v/>
      </c>
    </row>
    <row r="17" spans="2:15" x14ac:dyDescent="0.25">
      <c r="B17" s="17" t="s">
        <v>37</v>
      </c>
      <c r="C17" s="18" t="s">
        <v>38</v>
      </c>
      <c r="D17" s="19">
        <v>6</v>
      </c>
      <c r="E17" s="19">
        <v>6</v>
      </c>
      <c r="F17" s="19">
        <v>6</v>
      </c>
      <c r="G17" s="19">
        <v>1</v>
      </c>
      <c r="H17" s="19">
        <v>4</v>
      </c>
      <c r="I17" s="19">
        <v>4</v>
      </c>
      <c r="J17" s="19">
        <v>6</v>
      </c>
      <c r="K17" s="19">
        <v>0</v>
      </c>
      <c r="L17" s="20">
        <f>SUM(D17:K17)</f>
        <v>33</v>
      </c>
      <c r="M17" s="21"/>
      <c r="N17" s="22" t="str">
        <f>IF(L17&gt;=24,"ano","ne")</f>
        <v>ano</v>
      </c>
      <c r="O17" s="23" t="str">
        <f>IF(L17&gt;=36,"postupuje","")</f>
        <v/>
      </c>
    </row>
    <row r="18" spans="2:15" x14ac:dyDescent="0.25">
      <c r="B18" s="17" t="s">
        <v>109</v>
      </c>
      <c r="C18" s="18" t="s">
        <v>11</v>
      </c>
      <c r="D18" s="19">
        <v>6</v>
      </c>
      <c r="E18" s="19">
        <v>6</v>
      </c>
      <c r="F18" s="19">
        <v>2</v>
      </c>
      <c r="G18" s="19">
        <v>4</v>
      </c>
      <c r="H18" s="19">
        <v>1</v>
      </c>
      <c r="I18" s="19">
        <v>3</v>
      </c>
      <c r="J18" s="19">
        <v>6</v>
      </c>
      <c r="K18" s="19">
        <v>5</v>
      </c>
      <c r="L18" s="20">
        <f>SUM(D18:K18)</f>
        <v>33</v>
      </c>
      <c r="M18" s="21"/>
      <c r="N18" s="22" t="str">
        <f>IF(L18&gt;=24,"ano","ne")</f>
        <v>ano</v>
      </c>
      <c r="O18" s="23" t="str">
        <f>IF(L18&gt;=36,"postupuje","")</f>
        <v/>
      </c>
    </row>
    <row r="19" spans="2:15" x14ac:dyDescent="0.25">
      <c r="B19" s="17" t="s">
        <v>130</v>
      </c>
      <c r="C19" s="18" t="s">
        <v>23</v>
      </c>
      <c r="D19" s="19">
        <v>5</v>
      </c>
      <c r="E19" s="19">
        <v>6</v>
      </c>
      <c r="F19" s="19">
        <v>6</v>
      </c>
      <c r="G19" s="19">
        <v>2</v>
      </c>
      <c r="H19" s="19">
        <v>4</v>
      </c>
      <c r="I19" s="19">
        <v>5</v>
      </c>
      <c r="J19" s="19">
        <v>5</v>
      </c>
      <c r="K19" s="19">
        <v>0</v>
      </c>
      <c r="L19" s="20">
        <f>SUM(D19:K19)</f>
        <v>33</v>
      </c>
      <c r="M19" s="21"/>
      <c r="N19" s="22" t="str">
        <f>IF(L19&gt;=24,"ano","ne")</f>
        <v>ano</v>
      </c>
      <c r="O19" s="23" t="str">
        <f>IF(L19&gt;=36,"postupuje","")</f>
        <v/>
      </c>
    </row>
    <row r="20" spans="2:15" x14ac:dyDescent="0.25">
      <c r="B20" s="17" t="s">
        <v>39</v>
      </c>
      <c r="C20" s="18" t="s">
        <v>40</v>
      </c>
      <c r="D20" s="19">
        <v>6</v>
      </c>
      <c r="E20" s="19">
        <v>1</v>
      </c>
      <c r="F20" s="19">
        <v>6</v>
      </c>
      <c r="G20" s="19">
        <v>1</v>
      </c>
      <c r="H20" s="19">
        <v>2</v>
      </c>
      <c r="I20" s="19">
        <v>6</v>
      </c>
      <c r="J20" s="19">
        <v>6</v>
      </c>
      <c r="K20" s="19">
        <v>4</v>
      </c>
      <c r="L20" s="20">
        <f>SUM(D20:K20)</f>
        <v>32</v>
      </c>
      <c r="M20" s="21"/>
      <c r="N20" s="22" t="str">
        <f>IF(L20&gt;=24,"ano","ne")</f>
        <v>ano</v>
      </c>
      <c r="O20" s="23" t="str">
        <f>IF(L20&gt;=36,"postupuje","")</f>
        <v/>
      </c>
    </row>
    <row r="21" spans="2:15" x14ac:dyDescent="0.25">
      <c r="B21" s="17" t="s">
        <v>101</v>
      </c>
      <c r="C21" s="18" t="s">
        <v>102</v>
      </c>
      <c r="D21" s="19">
        <v>5</v>
      </c>
      <c r="E21" s="19">
        <v>0</v>
      </c>
      <c r="F21" s="19">
        <v>5</v>
      </c>
      <c r="G21" s="19">
        <v>0</v>
      </c>
      <c r="H21" s="19">
        <v>6</v>
      </c>
      <c r="I21" s="19">
        <v>6</v>
      </c>
      <c r="J21" s="19">
        <v>5</v>
      </c>
      <c r="K21" s="19">
        <v>5</v>
      </c>
      <c r="L21" s="20">
        <f>SUM(D21:K21)</f>
        <v>32</v>
      </c>
      <c r="M21" s="21"/>
      <c r="N21" s="22" t="str">
        <f>IF(L21&gt;=24,"ano","ne")</f>
        <v>ano</v>
      </c>
      <c r="O21" s="23" t="str">
        <f>IF(L21&gt;=36,"postupuje","")</f>
        <v/>
      </c>
    </row>
    <row r="22" spans="2:15" x14ac:dyDescent="0.25">
      <c r="B22" s="17" t="s">
        <v>30</v>
      </c>
      <c r="C22" s="18" t="s">
        <v>13</v>
      </c>
      <c r="D22" s="19">
        <v>6</v>
      </c>
      <c r="E22" s="19">
        <v>5</v>
      </c>
      <c r="F22" s="19">
        <v>6</v>
      </c>
      <c r="G22" s="19">
        <v>1</v>
      </c>
      <c r="H22" s="19">
        <v>4</v>
      </c>
      <c r="I22" s="19">
        <v>3</v>
      </c>
      <c r="J22" s="19">
        <v>3</v>
      </c>
      <c r="K22" s="19">
        <v>2</v>
      </c>
      <c r="L22" s="20">
        <f>SUM(D22:K22)</f>
        <v>30</v>
      </c>
      <c r="M22" s="21"/>
      <c r="N22" s="22" t="str">
        <f>IF(L22&gt;=24,"ano","ne")</f>
        <v>ano</v>
      </c>
      <c r="O22" s="23" t="str">
        <f>IF(L22&gt;=36,"postupuje","")</f>
        <v/>
      </c>
    </row>
    <row r="23" spans="2:15" x14ac:dyDescent="0.25">
      <c r="B23" s="17" t="s">
        <v>118</v>
      </c>
      <c r="C23" s="18" t="s">
        <v>119</v>
      </c>
      <c r="D23" s="19">
        <v>5</v>
      </c>
      <c r="E23" s="19">
        <v>6</v>
      </c>
      <c r="F23" s="19">
        <v>1</v>
      </c>
      <c r="G23" s="19">
        <v>2</v>
      </c>
      <c r="H23" s="19">
        <v>6</v>
      </c>
      <c r="I23" s="19">
        <v>4</v>
      </c>
      <c r="J23" s="19">
        <v>2</v>
      </c>
      <c r="K23" s="19">
        <v>4</v>
      </c>
      <c r="L23" s="20">
        <f>SUM(D23:K23)</f>
        <v>30</v>
      </c>
      <c r="M23" s="21"/>
      <c r="N23" s="22" t="str">
        <f>IF(L23&gt;=24,"ano","ne")</f>
        <v>ano</v>
      </c>
      <c r="O23" s="23" t="str">
        <f>IF(L23&gt;=36,"postupuje","")</f>
        <v/>
      </c>
    </row>
    <row r="24" spans="2:15" x14ac:dyDescent="0.25">
      <c r="B24" s="17" t="s">
        <v>55</v>
      </c>
      <c r="C24" s="18" t="s">
        <v>36</v>
      </c>
      <c r="D24" s="19">
        <v>6</v>
      </c>
      <c r="E24" s="19">
        <v>2</v>
      </c>
      <c r="F24" s="19">
        <v>2</v>
      </c>
      <c r="G24" s="19">
        <v>5</v>
      </c>
      <c r="H24" s="19">
        <v>4</v>
      </c>
      <c r="I24" s="19">
        <v>4</v>
      </c>
      <c r="J24" s="19">
        <v>5</v>
      </c>
      <c r="K24" s="19">
        <v>1</v>
      </c>
      <c r="L24" s="20">
        <f>SUM(D24:K24)</f>
        <v>29</v>
      </c>
      <c r="M24" s="21"/>
      <c r="N24" s="22" t="str">
        <f>IF(L24&gt;=24,"ano","ne")</f>
        <v>ano</v>
      </c>
      <c r="O24" s="23" t="str">
        <f>IF(L24&gt;=36,"postupuje","")</f>
        <v/>
      </c>
    </row>
    <row r="25" spans="2:15" x14ac:dyDescent="0.25">
      <c r="B25" s="17" t="s">
        <v>84</v>
      </c>
      <c r="C25" s="18" t="s">
        <v>85</v>
      </c>
      <c r="D25" s="19">
        <v>6</v>
      </c>
      <c r="E25" s="19">
        <v>6</v>
      </c>
      <c r="F25" s="19">
        <v>6</v>
      </c>
      <c r="G25" s="19">
        <v>2</v>
      </c>
      <c r="H25" s="19">
        <v>1</v>
      </c>
      <c r="I25" s="19">
        <v>3</v>
      </c>
      <c r="J25" s="19">
        <v>2</v>
      </c>
      <c r="K25" s="19">
        <v>3</v>
      </c>
      <c r="L25" s="20">
        <f>SUM(D25:K25)</f>
        <v>29</v>
      </c>
      <c r="M25" s="21"/>
      <c r="N25" s="22" t="str">
        <f>IF(L25&gt;=24,"ano","ne")</f>
        <v>ano</v>
      </c>
      <c r="O25" s="23" t="str">
        <f>IF(L25&gt;=36,"postupuje","")</f>
        <v/>
      </c>
    </row>
    <row r="26" spans="2:15" x14ac:dyDescent="0.25">
      <c r="B26" s="17" t="s">
        <v>116</v>
      </c>
      <c r="C26" s="18" t="s">
        <v>117</v>
      </c>
      <c r="D26" s="19">
        <v>6</v>
      </c>
      <c r="E26" s="19">
        <v>1</v>
      </c>
      <c r="F26" s="19">
        <v>4</v>
      </c>
      <c r="G26" s="19">
        <v>1</v>
      </c>
      <c r="H26" s="19">
        <v>6</v>
      </c>
      <c r="I26" s="19">
        <v>3</v>
      </c>
      <c r="J26" s="19">
        <v>2</v>
      </c>
      <c r="K26" s="19">
        <v>6</v>
      </c>
      <c r="L26" s="20">
        <f>SUM(D26:K26)</f>
        <v>29</v>
      </c>
      <c r="M26" s="21"/>
      <c r="N26" s="22" t="str">
        <f>IF(L26&gt;=24,"ano","ne")</f>
        <v>ano</v>
      </c>
      <c r="O26" s="23" t="str">
        <f>IF(L26&gt;=36,"postupuje","")</f>
        <v/>
      </c>
    </row>
    <row r="27" spans="2:15" x14ac:dyDescent="0.25">
      <c r="B27" s="17" t="s">
        <v>28</v>
      </c>
      <c r="C27" s="18" t="s">
        <v>29</v>
      </c>
      <c r="D27" s="19">
        <v>6</v>
      </c>
      <c r="E27" s="19">
        <v>3</v>
      </c>
      <c r="F27" s="19">
        <v>4</v>
      </c>
      <c r="G27" s="19">
        <v>2</v>
      </c>
      <c r="H27" s="19">
        <v>4</v>
      </c>
      <c r="I27" s="19">
        <v>3</v>
      </c>
      <c r="J27" s="19">
        <v>0</v>
      </c>
      <c r="K27" s="19">
        <v>6</v>
      </c>
      <c r="L27" s="20">
        <f>SUM(D27:K27)</f>
        <v>28</v>
      </c>
      <c r="M27" s="21"/>
      <c r="N27" s="22" t="str">
        <f>IF(L27&gt;=24,"ano","ne")</f>
        <v>ano</v>
      </c>
      <c r="O27" s="23" t="str">
        <f>IF(L27&gt;=36,"postupuje","")</f>
        <v/>
      </c>
    </row>
    <row r="28" spans="2:15" x14ac:dyDescent="0.25">
      <c r="B28" s="17" t="s">
        <v>95</v>
      </c>
      <c r="C28" s="18" t="s">
        <v>96</v>
      </c>
      <c r="D28" s="19">
        <v>6</v>
      </c>
      <c r="E28" s="19">
        <v>0</v>
      </c>
      <c r="F28" s="19">
        <v>4</v>
      </c>
      <c r="G28" s="19">
        <v>2</v>
      </c>
      <c r="H28" s="19">
        <v>6</v>
      </c>
      <c r="I28" s="19">
        <v>4</v>
      </c>
      <c r="J28" s="19">
        <v>6</v>
      </c>
      <c r="K28" s="19">
        <v>0</v>
      </c>
      <c r="L28" s="20">
        <f>SUM(D28:K28)</f>
        <v>28</v>
      </c>
      <c r="M28" s="21"/>
      <c r="N28" s="22" t="str">
        <f>IF(L28&gt;=24,"ano","ne")</f>
        <v>ano</v>
      </c>
      <c r="O28" s="23" t="str">
        <f>IF(L28&gt;=36,"postupuje","")</f>
        <v/>
      </c>
    </row>
    <row r="29" spans="2:15" x14ac:dyDescent="0.25">
      <c r="B29" s="17" t="s">
        <v>120</v>
      </c>
      <c r="C29" s="18" t="s">
        <v>121</v>
      </c>
      <c r="D29" s="19">
        <v>6</v>
      </c>
      <c r="E29" s="19">
        <v>6</v>
      </c>
      <c r="F29" s="19">
        <v>6</v>
      </c>
      <c r="G29" s="19">
        <v>3</v>
      </c>
      <c r="H29" s="19">
        <v>2</v>
      </c>
      <c r="I29" s="19">
        <v>0</v>
      </c>
      <c r="J29" s="19">
        <v>0</v>
      </c>
      <c r="K29" s="19">
        <v>5</v>
      </c>
      <c r="L29" s="20">
        <f>SUM(D29:K29)</f>
        <v>28</v>
      </c>
      <c r="M29" s="21"/>
      <c r="N29" s="22" t="str">
        <f>IF(L29&gt;=24,"ano","ne")</f>
        <v>ano</v>
      </c>
      <c r="O29" s="23" t="str">
        <f>IF(L29&gt;=36,"postupuje","")</f>
        <v/>
      </c>
    </row>
    <row r="30" spans="2:15" x14ac:dyDescent="0.25">
      <c r="B30" s="17" t="s">
        <v>125</v>
      </c>
      <c r="C30" s="18" t="s">
        <v>9</v>
      </c>
      <c r="D30" s="19">
        <v>6</v>
      </c>
      <c r="E30" s="19">
        <v>1</v>
      </c>
      <c r="F30" s="19">
        <v>5</v>
      </c>
      <c r="G30" s="19">
        <v>3</v>
      </c>
      <c r="H30" s="19">
        <v>6</v>
      </c>
      <c r="I30" s="19">
        <v>1</v>
      </c>
      <c r="J30" s="19">
        <v>6</v>
      </c>
      <c r="K30" s="19">
        <v>0</v>
      </c>
      <c r="L30" s="20">
        <f>SUM(D30:K30)</f>
        <v>28</v>
      </c>
      <c r="M30" s="21"/>
      <c r="N30" s="22" t="str">
        <f>IF(L30&gt;=24,"ano","ne")</f>
        <v>ano</v>
      </c>
      <c r="O30" s="23" t="str">
        <f>IF(L30&gt;=36,"postupuje","")</f>
        <v/>
      </c>
    </row>
    <row r="31" spans="2:15" x14ac:dyDescent="0.25">
      <c r="B31" s="17" t="s">
        <v>128</v>
      </c>
      <c r="C31" s="18" t="s">
        <v>129</v>
      </c>
      <c r="D31" s="19">
        <v>6</v>
      </c>
      <c r="E31" s="19">
        <v>2</v>
      </c>
      <c r="F31" s="19">
        <v>6</v>
      </c>
      <c r="G31" s="19">
        <v>1</v>
      </c>
      <c r="H31" s="19">
        <v>3</v>
      </c>
      <c r="I31" s="19">
        <v>6</v>
      </c>
      <c r="J31" s="19">
        <v>1</v>
      </c>
      <c r="K31" s="19">
        <v>3</v>
      </c>
      <c r="L31" s="20">
        <f>SUM(D31:K31)</f>
        <v>28</v>
      </c>
      <c r="M31" s="21"/>
      <c r="N31" s="22" t="str">
        <f>IF(L31&gt;=24,"ano","ne")</f>
        <v>ano</v>
      </c>
      <c r="O31" s="23" t="str">
        <f>IF(L31&gt;=36,"postupuje","")</f>
        <v/>
      </c>
    </row>
    <row r="32" spans="2:15" x14ac:dyDescent="0.25">
      <c r="B32" s="17" t="s">
        <v>33</v>
      </c>
      <c r="C32" s="18" t="s">
        <v>34</v>
      </c>
      <c r="D32" s="19">
        <v>5</v>
      </c>
      <c r="E32" s="19">
        <v>5</v>
      </c>
      <c r="F32" s="19">
        <v>2</v>
      </c>
      <c r="G32" s="19">
        <v>0</v>
      </c>
      <c r="H32" s="19">
        <v>5</v>
      </c>
      <c r="I32" s="19">
        <v>1</v>
      </c>
      <c r="J32" s="19">
        <v>6</v>
      </c>
      <c r="K32" s="19">
        <v>3</v>
      </c>
      <c r="L32" s="20">
        <f>SUM(D32:K32)</f>
        <v>27</v>
      </c>
      <c r="M32" s="21"/>
      <c r="N32" s="22" t="str">
        <f>IF(L32&gt;=24,"ano","ne")</f>
        <v>ano</v>
      </c>
      <c r="O32" s="23" t="str">
        <f>IF(L32&gt;=36,"postupuje","")</f>
        <v/>
      </c>
    </row>
    <row r="33" spans="2:15" x14ac:dyDescent="0.25">
      <c r="B33" s="17" t="s">
        <v>63</v>
      </c>
      <c r="C33" s="18" t="s">
        <v>64</v>
      </c>
      <c r="D33" s="19">
        <v>6</v>
      </c>
      <c r="E33" s="19">
        <v>4</v>
      </c>
      <c r="F33" s="19">
        <v>1</v>
      </c>
      <c r="G33" s="19">
        <v>5</v>
      </c>
      <c r="H33" s="19">
        <v>6</v>
      </c>
      <c r="I33" s="19">
        <v>0</v>
      </c>
      <c r="J33" s="19">
        <v>2</v>
      </c>
      <c r="K33" s="19">
        <v>3</v>
      </c>
      <c r="L33" s="20">
        <f>SUM(D33:K33)</f>
        <v>27</v>
      </c>
      <c r="M33" s="21"/>
      <c r="N33" s="22" t="str">
        <f>IF(L33&gt;=24,"ano","ne")</f>
        <v>ano</v>
      </c>
      <c r="O33" s="23" t="str">
        <f>IF(L33&gt;=36,"postupuje","")</f>
        <v/>
      </c>
    </row>
    <row r="34" spans="2:15" x14ac:dyDescent="0.25">
      <c r="B34" s="17" t="s">
        <v>69</v>
      </c>
      <c r="C34" s="18" t="s">
        <v>70</v>
      </c>
      <c r="D34" s="19">
        <v>5</v>
      </c>
      <c r="E34" s="19">
        <v>2</v>
      </c>
      <c r="F34" s="19">
        <v>5</v>
      </c>
      <c r="G34" s="19">
        <v>2</v>
      </c>
      <c r="H34" s="19">
        <v>6</v>
      </c>
      <c r="I34" s="19">
        <v>1</v>
      </c>
      <c r="J34" s="19">
        <v>5</v>
      </c>
      <c r="K34" s="19">
        <v>1</v>
      </c>
      <c r="L34" s="20">
        <f>SUM(D34:K34)</f>
        <v>27</v>
      </c>
      <c r="M34" s="21"/>
      <c r="N34" s="22" t="str">
        <f>IF(L34&gt;=24,"ano","ne")</f>
        <v>ano</v>
      </c>
      <c r="O34" s="23" t="str">
        <f>IF(L34&gt;=36,"postupuje","")</f>
        <v/>
      </c>
    </row>
    <row r="35" spans="2:15" x14ac:dyDescent="0.25">
      <c r="B35" s="17" t="s">
        <v>89</v>
      </c>
      <c r="C35" s="18" t="s">
        <v>90</v>
      </c>
      <c r="D35" s="19">
        <v>6</v>
      </c>
      <c r="E35" s="19">
        <v>4</v>
      </c>
      <c r="F35" s="19">
        <v>5</v>
      </c>
      <c r="G35" s="19">
        <v>3</v>
      </c>
      <c r="H35" s="19">
        <v>2</v>
      </c>
      <c r="I35" s="19">
        <v>2</v>
      </c>
      <c r="J35" s="19">
        <v>4</v>
      </c>
      <c r="K35" s="19">
        <v>1</v>
      </c>
      <c r="L35" s="20">
        <f>SUM(D35:K35)</f>
        <v>27</v>
      </c>
      <c r="M35" s="21"/>
      <c r="N35" s="22" t="str">
        <f>IF(L35&gt;=24,"ano","ne")</f>
        <v>ano</v>
      </c>
      <c r="O35" s="23" t="str">
        <f>IF(L35&gt;=36,"postupuje","")</f>
        <v/>
      </c>
    </row>
    <row r="36" spans="2:15" x14ac:dyDescent="0.25">
      <c r="B36" s="17" t="s">
        <v>94</v>
      </c>
      <c r="C36" s="18" t="s">
        <v>23</v>
      </c>
      <c r="D36" s="19">
        <v>6</v>
      </c>
      <c r="E36" s="19">
        <v>6</v>
      </c>
      <c r="F36" s="19">
        <v>3</v>
      </c>
      <c r="G36" s="19">
        <v>0</v>
      </c>
      <c r="H36" s="19">
        <v>3</v>
      </c>
      <c r="I36" s="19">
        <v>2</v>
      </c>
      <c r="J36" s="19">
        <v>6</v>
      </c>
      <c r="K36" s="19">
        <v>1</v>
      </c>
      <c r="L36" s="20">
        <f>SUM(D36:K36)</f>
        <v>27</v>
      </c>
      <c r="M36" s="21"/>
      <c r="N36" s="22" t="str">
        <f>IF(L36&gt;=24,"ano","ne")</f>
        <v>ano</v>
      </c>
      <c r="O36" s="23" t="str">
        <f>IF(L36&gt;=36,"postupuje","")</f>
        <v/>
      </c>
    </row>
    <row r="37" spans="2:15" x14ac:dyDescent="0.25">
      <c r="B37" s="17" t="s">
        <v>105</v>
      </c>
      <c r="C37" s="18" t="s">
        <v>106</v>
      </c>
      <c r="D37" s="19">
        <v>6</v>
      </c>
      <c r="E37" s="19">
        <v>1</v>
      </c>
      <c r="F37" s="19">
        <v>4</v>
      </c>
      <c r="G37" s="19">
        <v>1</v>
      </c>
      <c r="H37" s="19">
        <v>5</v>
      </c>
      <c r="I37" s="19">
        <v>0</v>
      </c>
      <c r="J37" s="19">
        <v>6</v>
      </c>
      <c r="K37" s="19">
        <v>4</v>
      </c>
      <c r="L37" s="20">
        <f>SUM(D37:K37)</f>
        <v>27</v>
      </c>
      <c r="M37" s="21"/>
      <c r="N37" s="22" t="str">
        <f>IF(L37&gt;=24,"ano","ne")</f>
        <v>ano</v>
      </c>
      <c r="O37" s="23" t="str">
        <f>IF(L37&gt;=36,"postupuje","")</f>
        <v/>
      </c>
    </row>
    <row r="38" spans="2:15" x14ac:dyDescent="0.25">
      <c r="B38" s="17" t="s">
        <v>110</v>
      </c>
      <c r="C38" s="18" t="s">
        <v>19</v>
      </c>
      <c r="D38" s="19">
        <v>6</v>
      </c>
      <c r="E38" s="19">
        <v>0</v>
      </c>
      <c r="F38" s="19">
        <v>3</v>
      </c>
      <c r="G38" s="19">
        <v>3</v>
      </c>
      <c r="H38" s="19">
        <v>6</v>
      </c>
      <c r="I38" s="19">
        <v>0</v>
      </c>
      <c r="J38" s="19">
        <v>6</v>
      </c>
      <c r="K38" s="19">
        <v>3</v>
      </c>
      <c r="L38" s="20">
        <f>SUM(D38:K38)</f>
        <v>27</v>
      </c>
      <c r="M38" s="21"/>
      <c r="N38" s="22" t="str">
        <f>IF(L38&gt;=24,"ano","ne")</f>
        <v>ano</v>
      </c>
      <c r="O38" s="23" t="str">
        <f>IF(L38&gt;=36,"postupuje","")</f>
        <v/>
      </c>
    </row>
    <row r="39" spans="2:15" x14ac:dyDescent="0.25">
      <c r="B39" s="17" t="s">
        <v>6</v>
      </c>
      <c r="C39" s="18" t="s">
        <v>7</v>
      </c>
      <c r="D39" s="19">
        <v>5</v>
      </c>
      <c r="E39" s="19">
        <v>4</v>
      </c>
      <c r="F39" s="19">
        <v>6</v>
      </c>
      <c r="G39" s="19">
        <v>1</v>
      </c>
      <c r="H39" s="19">
        <v>3</v>
      </c>
      <c r="I39" s="19">
        <v>2</v>
      </c>
      <c r="J39" s="19">
        <v>4</v>
      </c>
      <c r="K39" s="19">
        <v>1</v>
      </c>
      <c r="L39" s="20">
        <f>SUM(D39:K39)</f>
        <v>26</v>
      </c>
      <c r="M39" s="21"/>
      <c r="N39" s="22" t="str">
        <f>IF(L39&gt;=24,"ano","ne")</f>
        <v>ano</v>
      </c>
      <c r="O39" s="23" t="str">
        <f>IF(L39&gt;=36,"postupuje","")</f>
        <v/>
      </c>
    </row>
    <row r="40" spans="2:15" x14ac:dyDescent="0.25">
      <c r="B40" s="17" t="s">
        <v>10</v>
      </c>
      <c r="C40" s="18" t="s">
        <v>11</v>
      </c>
      <c r="D40" s="19">
        <v>5</v>
      </c>
      <c r="E40" s="19">
        <v>5</v>
      </c>
      <c r="F40" s="19">
        <v>6</v>
      </c>
      <c r="G40" s="19">
        <v>0</v>
      </c>
      <c r="H40" s="19">
        <v>5</v>
      </c>
      <c r="I40" s="19">
        <v>4</v>
      </c>
      <c r="J40" s="19">
        <v>1</v>
      </c>
      <c r="K40" s="19">
        <v>0</v>
      </c>
      <c r="L40" s="20">
        <f>SUM(D40:K40)</f>
        <v>26</v>
      </c>
      <c r="M40" s="21"/>
      <c r="N40" s="22" t="str">
        <f>IF(L40&gt;=24,"ano","ne")</f>
        <v>ano</v>
      </c>
      <c r="O40" s="23" t="str">
        <f>IF(L40&gt;=36,"postupuje","")</f>
        <v/>
      </c>
    </row>
    <row r="41" spans="2:15" x14ac:dyDescent="0.25">
      <c r="B41" s="17" t="s">
        <v>46</v>
      </c>
      <c r="C41" s="18" t="s">
        <v>47</v>
      </c>
      <c r="D41" s="19">
        <v>6</v>
      </c>
      <c r="E41" s="19">
        <v>2</v>
      </c>
      <c r="F41" s="19">
        <v>6</v>
      </c>
      <c r="G41" s="19">
        <v>2</v>
      </c>
      <c r="H41" s="19">
        <v>0</v>
      </c>
      <c r="I41" s="19">
        <v>1</v>
      </c>
      <c r="J41" s="19">
        <v>4</v>
      </c>
      <c r="K41" s="19">
        <v>5</v>
      </c>
      <c r="L41" s="20">
        <f>SUM(D41:K41)</f>
        <v>26</v>
      </c>
      <c r="M41" s="21"/>
      <c r="N41" s="22" t="str">
        <f>IF(L41&gt;=24,"ano","ne")</f>
        <v>ano</v>
      </c>
      <c r="O41" s="23" t="str">
        <f>IF(L41&gt;=36,"postupuje","")</f>
        <v/>
      </c>
    </row>
    <row r="42" spans="2:15" x14ac:dyDescent="0.25">
      <c r="B42" s="17" t="s">
        <v>61</v>
      </c>
      <c r="C42" s="18" t="s">
        <v>62</v>
      </c>
      <c r="D42" s="19">
        <v>1</v>
      </c>
      <c r="E42" s="19">
        <v>6</v>
      </c>
      <c r="F42" s="19">
        <v>4</v>
      </c>
      <c r="G42" s="19">
        <v>0</v>
      </c>
      <c r="H42" s="19">
        <v>5</v>
      </c>
      <c r="I42" s="19">
        <v>4</v>
      </c>
      <c r="J42" s="19">
        <v>6</v>
      </c>
      <c r="K42" s="19">
        <v>0</v>
      </c>
      <c r="L42" s="20">
        <f>SUM(D42:K42)</f>
        <v>26</v>
      </c>
      <c r="M42" s="21"/>
      <c r="N42" s="22" t="str">
        <f>IF(L42&gt;=24,"ano","ne")</f>
        <v>ano</v>
      </c>
      <c r="O42" s="23" t="str">
        <f>IF(L42&gt;=36,"postupuje","")</f>
        <v/>
      </c>
    </row>
    <row r="43" spans="2:15" x14ac:dyDescent="0.25">
      <c r="B43" s="17" t="s">
        <v>76</v>
      </c>
      <c r="C43" s="18" t="s">
        <v>75</v>
      </c>
      <c r="D43" s="19">
        <v>6</v>
      </c>
      <c r="E43" s="19">
        <v>3</v>
      </c>
      <c r="F43" s="19">
        <v>4</v>
      </c>
      <c r="G43" s="19">
        <v>1</v>
      </c>
      <c r="H43" s="19">
        <v>0</v>
      </c>
      <c r="I43" s="19">
        <v>6</v>
      </c>
      <c r="J43" s="19">
        <v>5</v>
      </c>
      <c r="K43" s="19">
        <v>1</v>
      </c>
      <c r="L43" s="20">
        <f>SUM(D43:K43)</f>
        <v>26</v>
      </c>
      <c r="M43" s="21"/>
      <c r="N43" s="22" t="str">
        <f>IF(L43&gt;=24,"ano","ne")</f>
        <v>ano</v>
      </c>
      <c r="O43" s="23" t="str">
        <f>IF(L43&gt;=36,"postupuje","")</f>
        <v/>
      </c>
    </row>
    <row r="44" spans="2:15" x14ac:dyDescent="0.25">
      <c r="B44" s="17" t="s">
        <v>8</v>
      </c>
      <c r="C44" s="18" t="s">
        <v>9</v>
      </c>
      <c r="D44" s="19">
        <v>5</v>
      </c>
      <c r="E44" s="19">
        <v>6</v>
      </c>
      <c r="F44" s="19">
        <v>3</v>
      </c>
      <c r="G44" s="19">
        <v>1</v>
      </c>
      <c r="H44" s="19">
        <v>2</v>
      </c>
      <c r="I44" s="19">
        <v>4</v>
      </c>
      <c r="J44" s="19">
        <v>3</v>
      </c>
      <c r="K44" s="19">
        <v>1</v>
      </c>
      <c r="L44" s="20">
        <f>SUM(D44:K44)</f>
        <v>25</v>
      </c>
      <c r="M44" s="21"/>
      <c r="N44" s="22" t="str">
        <f>IF(L44&gt;=24,"ano","ne")</f>
        <v>ano</v>
      </c>
      <c r="O44" s="23" t="str">
        <f>IF(L44&gt;=36,"postupuje","")</f>
        <v/>
      </c>
    </row>
    <row r="45" spans="2:15" x14ac:dyDescent="0.25">
      <c r="B45" s="17" t="s">
        <v>22</v>
      </c>
      <c r="C45" s="18" t="s">
        <v>23</v>
      </c>
      <c r="D45" s="19">
        <v>6</v>
      </c>
      <c r="E45" s="19">
        <v>5</v>
      </c>
      <c r="F45" s="19">
        <v>5</v>
      </c>
      <c r="G45" s="19">
        <v>0</v>
      </c>
      <c r="H45" s="19">
        <v>2</v>
      </c>
      <c r="I45" s="19">
        <v>3</v>
      </c>
      <c r="J45" s="19">
        <v>1</v>
      </c>
      <c r="K45" s="19">
        <v>3</v>
      </c>
      <c r="L45" s="20">
        <f>SUM(D45:K45)</f>
        <v>25</v>
      </c>
      <c r="M45" s="21"/>
      <c r="N45" s="22" t="str">
        <f>IF(L45&gt;=24,"ano","ne")</f>
        <v>ano</v>
      </c>
      <c r="O45" s="23" t="str">
        <f>IF(L45&gt;=36,"postupuje","")</f>
        <v/>
      </c>
    </row>
    <row r="46" spans="2:15" x14ac:dyDescent="0.25">
      <c r="B46" s="17" t="s">
        <v>41</v>
      </c>
      <c r="C46" s="18" t="s">
        <v>42</v>
      </c>
      <c r="D46" s="19">
        <v>6</v>
      </c>
      <c r="E46" s="19">
        <v>0</v>
      </c>
      <c r="F46" s="19">
        <v>6</v>
      </c>
      <c r="G46" s="19">
        <v>2</v>
      </c>
      <c r="H46" s="19">
        <v>4</v>
      </c>
      <c r="I46" s="19">
        <v>1</v>
      </c>
      <c r="J46" s="19">
        <v>6</v>
      </c>
      <c r="K46" s="19">
        <v>0</v>
      </c>
      <c r="L46" s="20">
        <f>SUM(D46:K46)</f>
        <v>25</v>
      </c>
      <c r="M46" s="21"/>
      <c r="N46" s="22" t="str">
        <f>IF(L46&gt;=24,"ano","ne")</f>
        <v>ano</v>
      </c>
      <c r="O46" s="23" t="str">
        <f>IF(L46&gt;=36,"postupuje","")</f>
        <v/>
      </c>
    </row>
    <row r="47" spans="2:15" x14ac:dyDescent="0.25">
      <c r="B47" s="17" t="s">
        <v>67</v>
      </c>
      <c r="C47" s="18" t="s">
        <v>68</v>
      </c>
      <c r="D47" s="19">
        <v>4</v>
      </c>
      <c r="E47" s="19">
        <v>6</v>
      </c>
      <c r="F47" s="19">
        <v>6</v>
      </c>
      <c r="G47" s="19">
        <v>4</v>
      </c>
      <c r="H47" s="19">
        <v>1</v>
      </c>
      <c r="I47" s="19">
        <v>2</v>
      </c>
      <c r="J47" s="19">
        <v>1</v>
      </c>
      <c r="K47" s="19">
        <v>1</v>
      </c>
      <c r="L47" s="20">
        <f>SUM(D47:K47)</f>
        <v>25</v>
      </c>
      <c r="M47" s="21"/>
      <c r="N47" s="22" t="str">
        <f>IF(L47&gt;=24,"ano","ne")</f>
        <v>ano</v>
      </c>
      <c r="O47" s="23" t="str">
        <f>IF(L47&gt;=36,"postupuje","")</f>
        <v/>
      </c>
    </row>
    <row r="48" spans="2:15" x14ac:dyDescent="0.25">
      <c r="B48" s="17" t="s">
        <v>91</v>
      </c>
      <c r="C48" s="18" t="s">
        <v>92</v>
      </c>
      <c r="D48" s="19">
        <v>3</v>
      </c>
      <c r="E48" s="19">
        <v>6</v>
      </c>
      <c r="F48" s="19">
        <v>1</v>
      </c>
      <c r="G48" s="19">
        <v>0</v>
      </c>
      <c r="H48" s="19">
        <v>1</v>
      </c>
      <c r="I48" s="19">
        <v>4</v>
      </c>
      <c r="J48" s="19">
        <v>5</v>
      </c>
      <c r="K48" s="19">
        <v>5</v>
      </c>
      <c r="L48" s="20">
        <f>SUM(D48:K48)</f>
        <v>25</v>
      </c>
      <c r="M48" s="21"/>
      <c r="N48" s="22" t="str">
        <f>IF(L48&gt;=24,"ano","ne")</f>
        <v>ano</v>
      </c>
      <c r="O48" s="23" t="str">
        <f>IF(L48&gt;=36,"postupuje","")</f>
        <v/>
      </c>
    </row>
    <row r="49" spans="2:15" x14ac:dyDescent="0.25">
      <c r="B49" s="17" t="s">
        <v>127</v>
      </c>
      <c r="C49" s="18" t="s">
        <v>23</v>
      </c>
      <c r="D49" s="19">
        <v>6</v>
      </c>
      <c r="E49" s="19">
        <v>3</v>
      </c>
      <c r="F49" s="19">
        <v>5</v>
      </c>
      <c r="G49" s="19">
        <v>0</v>
      </c>
      <c r="H49" s="19">
        <v>1</v>
      </c>
      <c r="I49" s="19">
        <v>3</v>
      </c>
      <c r="J49" s="19">
        <v>2</v>
      </c>
      <c r="K49" s="19">
        <v>5</v>
      </c>
      <c r="L49" s="20">
        <f>SUM(D49:K49)</f>
        <v>25</v>
      </c>
      <c r="M49" s="21"/>
      <c r="N49" s="22" t="str">
        <f>IF(L49&gt;=24,"ano","ne")</f>
        <v>ano</v>
      </c>
      <c r="O49" s="23" t="str">
        <f>IF(L49&gt;=36,"postupuje","")</f>
        <v/>
      </c>
    </row>
    <row r="50" spans="2:15" x14ac:dyDescent="0.25">
      <c r="B50" s="17" t="s">
        <v>133</v>
      </c>
      <c r="C50" s="18" t="s">
        <v>134</v>
      </c>
      <c r="D50" s="19">
        <v>6</v>
      </c>
      <c r="E50" s="19">
        <v>2</v>
      </c>
      <c r="F50" s="19">
        <v>2</v>
      </c>
      <c r="G50" s="19">
        <v>1</v>
      </c>
      <c r="H50" s="19">
        <v>2</v>
      </c>
      <c r="I50" s="19">
        <v>2</v>
      </c>
      <c r="J50" s="19">
        <v>4</v>
      </c>
      <c r="K50" s="19">
        <v>6</v>
      </c>
      <c r="L50" s="20">
        <f>SUM(D50:K50)</f>
        <v>25</v>
      </c>
      <c r="M50" s="21"/>
      <c r="N50" s="22" t="str">
        <f>IF(L50&gt;=24,"ano","ne")</f>
        <v>ano</v>
      </c>
      <c r="O50" s="23" t="str">
        <f>IF(L50&gt;=36,"postupuje","")</f>
        <v/>
      </c>
    </row>
    <row r="51" spans="2:15" x14ac:dyDescent="0.25">
      <c r="B51" s="17" t="s">
        <v>135</v>
      </c>
      <c r="C51" s="18" t="s">
        <v>68</v>
      </c>
      <c r="D51" s="19">
        <v>5</v>
      </c>
      <c r="E51" s="19">
        <v>4</v>
      </c>
      <c r="F51" s="19">
        <v>3</v>
      </c>
      <c r="G51" s="19">
        <v>3</v>
      </c>
      <c r="H51" s="19">
        <v>2</v>
      </c>
      <c r="I51" s="19">
        <v>2</v>
      </c>
      <c r="J51" s="19">
        <v>5</v>
      </c>
      <c r="K51" s="19">
        <v>1</v>
      </c>
      <c r="L51" s="20">
        <f>SUM(D51:K51)</f>
        <v>25</v>
      </c>
      <c r="M51" s="21"/>
      <c r="N51" s="22" t="str">
        <f>IF(L51&gt;=24,"ano","ne")</f>
        <v>ano</v>
      </c>
      <c r="O51" s="23" t="str">
        <f>IF(L51&gt;=36,"postupuje","")</f>
        <v/>
      </c>
    </row>
    <row r="52" spans="2:15" x14ac:dyDescent="0.25">
      <c r="B52" s="17" t="s">
        <v>35</v>
      </c>
      <c r="C52" s="18" t="s">
        <v>36</v>
      </c>
      <c r="D52" s="19">
        <v>5</v>
      </c>
      <c r="E52" s="19">
        <v>5</v>
      </c>
      <c r="F52" s="19">
        <v>6</v>
      </c>
      <c r="G52" s="19">
        <v>1</v>
      </c>
      <c r="H52" s="19">
        <v>3</v>
      </c>
      <c r="I52" s="19">
        <v>2</v>
      </c>
      <c r="J52" s="19">
        <v>1</v>
      </c>
      <c r="K52" s="19">
        <v>1</v>
      </c>
      <c r="L52" s="20">
        <f>SUM(D52:K52)</f>
        <v>24</v>
      </c>
      <c r="M52" s="21"/>
      <c r="N52" s="22" t="str">
        <f>IF(L52&gt;=24,"ano","ne")</f>
        <v>ano</v>
      </c>
      <c r="O52" s="23" t="str">
        <f>IF(L52&gt;=36,"postupuje","")</f>
        <v/>
      </c>
    </row>
    <row r="53" spans="2:15" x14ac:dyDescent="0.25">
      <c r="B53" s="17" t="s">
        <v>86</v>
      </c>
      <c r="C53" s="18" t="s">
        <v>68</v>
      </c>
      <c r="D53" s="19">
        <v>2</v>
      </c>
      <c r="E53" s="19">
        <v>4</v>
      </c>
      <c r="F53" s="19">
        <v>5</v>
      </c>
      <c r="G53" s="19">
        <v>1</v>
      </c>
      <c r="H53" s="19">
        <v>6</v>
      </c>
      <c r="I53" s="19">
        <v>1</v>
      </c>
      <c r="J53" s="19">
        <v>4</v>
      </c>
      <c r="K53" s="19">
        <v>1</v>
      </c>
      <c r="L53" s="20">
        <f>SUM(D53:K53)</f>
        <v>24</v>
      </c>
      <c r="M53" s="21"/>
      <c r="N53" s="22" t="str">
        <f>IF(L53&gt;=24,"ano","ne")</f>
        <v>ano</v>
      </c>
      <c r="O53" s="23" t="str">
        <f>IF(L53&gt;=36,"postupuje","")</f>
        <v/>
      </c>
    </row>
    <row r="54" spans="2:15" x14ac:dyDescent="0.25">
      <c r="B54" s="17" t="s">
        <v>97</v>
      </c>
      <c r="C54" s="18" t="s">
        <v>98</v>
      </c>
      <c r="D54" s="19">
        <v>6</v>
      </c>
      <c r="E54" s="19">
        <v>6</v>
      </c>
      <c r="F54" s="19">
        <v>2</v>
      </c>
      <c r="G54" s="19">
        <v>1</v>
      </c>
      <c r="H54" s="19">
        <v>5</v>
      </c>
      <c r="I54" s="19">
        <v>2</v>
      </c>
      <c r="J54" s="19">
        <v>0</v>
      </c>
      <c r="K54" s="19">
        <v>2</v>
      </c>
      <c r="L54" s="20">
        <f>SUM(D54:K54)</f>
        <v>24</v>
      </c>
      <c r="M54" s="21"/>
      <c r="N54" s="22" t="str">
        <f>IF(L54&gt;=24,"ano","ne")</f>
        <v>ano</v>
      </c>
      <c r="O54" s="23" t="str">
        <f>IF(L54&gt;=36,"postupuje","")</f>
        <v/>
      </c>
    </row>
    <row r="55" spans="2:15" x14ac:dyDescent="0.25">
      <c r="B55" s="17" t="s">
        <v>140</v>
      </c>
      <c r="C55" s="18" t="s">
        <v>68</v>
      </c>
      <c r="D55" s="19">
        <v>6</v>
      </c>
      <c r="E55" s="19">
        <v>0</v>
      </c>
      <c r="F55" s="19">
        <v>5</v>
      </c>
      <c r="G55" s="19">
        <v>0</v>
      </c>
      <c r="H55" s="19">
        <v>3</v>
      </c>
      <c r="I55" s="19">
        <v>4</v>
      </c>
      <c r="J55" s="19">
        <v>4</v>
      </c>
      <c r="K55" s="19">
        <v>2</v>
      </c>
      <c r="L55" s="20">
        <f>SUM(D55:K55)</f>
        <v>24</v>
      </c>
      <c r="M55" s="21"/>
      <c r="N55" s="22" t="str">
        <f>IF(L55&gt;=24,"ano","ne")</f>
        <v>ano</v>
      </c>
      <c r="O55" s="23" t="str">
        <f>IF(L55&gt;=36,"postupuje","")</f>
        <v/>
      </c>
    </row>
    <row r="56" spans="2:15" x14ac:dyDescent="0.25">
      <c r="B56" s="17" t="s">
        <v>20</v>
      </c>
      <c r="C56" s="18" t="s">
        <v>21</v>
      </c>
      <c r="D56" s="19">
        <v>6</v>
      </c>
      <c r="E56" s="19">
        <v>1</v>
      </c>
      <c r="F56" s="19">
        <v>2</v>
      </c>
      <c r="G56" s="19">
        <v>3</v>
      </c>
      <c r="H56" s="19">
        <v>1</v>
      </c>
      <c r="I56" s="19">
        <v>6</v>
      </c>
      <c r="J56" s="19">
        <v>2</v>
      </c>
      <c r="K56" s="19">
        <v>2</v>
      </c>
      <c r="L56" s="20">
        <f>SUM(D56:K56)</f>
        <v>23</v>
      </c>
      <c r="M56" s="21"/>
      <c r="N56" s="22" t="str">
        <f>IF(L56&gt;=24,"ano","ne")</f>
        <v>ne</v>
      </c>
      <c r="O56" s="23" t="str">
        <f>IF(L56&gt;=36,"postupuje","")</f>
        <v/>
      </c>
    </row>
    <row r="57" spans="2:15" x14ac:dyDescent="0.25">
      <c r="B57" s="17" t="s">
        <v>81</v>
      </c>
      <c r="C57" s="18" t="s">
        <v>82</v>
      </c>
      <c r="D57" s="19">
        <v>3</v>
      </c>
      <c r="E57" s="19">
        <v>3</v>
      </c>
      <c r="F57" s="19">
        <v>0</v>
      </c>
      <c r="G57" s="19">
        <v>0</v>
      </c>
      <c r="H57" s="19">
        <v>5</v>
      </c>
      <c r="I57" s="19">
        <v>4</v>
      </c>
      <c r="J57" s="19">
        <v>6</v>
      </c>
      <c r="K57" s="19">
        <v>2</v>
      </c>
      <c r="L57" s="20">
        <f>SUM(D57:K57)</f>
        <v>23</v>
      </c>
      <c r="M57" s="21"/>
      <c r="N57" s="22" t="str">
        <f>IF(L57&gt;=24,"ano","ne")</f>
        <v>ne</v>
      </c>
      <c r="O57" s="23" t="str">
        <f>IF(L57&gt;=36,"postupuje","")</f>
        <v/>
      </c>
    </row>
    <row r="58" spans="2:15" x14ac:dyDescent="0.25">
      <c r="B58" s="17" t="s">
        <v>12</v>
      </c>
      <c r="C58" s="18" t="s">
        <v>13</v>
      </c>
      <c r="D58" s="19">
        <v>6</v>
      </c>
      <c r="E58" s="19">
        <v>1</v>
      </c>
      <c r="F58" s="19">
        <v>6</v>
      </c>
      <c r="G58" s="19">
        <v>0</v>
      </c>
      <c r="H58" s="19">
        <v>2</v>
      </c>
      <c r="I58" s="19">
        <v>0</v>
      </c>
      <c r="J58" s="19">
        <v>3</v>
      </c>
      <c r="K58" s="19">
        <v>4</v>
      </c>
      <c r="L58" s="20">
        <f>SUM(D58:K58)</f>
        <v>22</v>
      </c>
      <c r="M58" s="21"/>
      <c r="N58" s="22" t="str">
        <f>IF(L58&gt;=24,"ano","ne")</f>
        <v>ne</v>
      </c>
      <c r="O58" s="23" t="str">
        <f>IF(L58&gt;=36,"postupuje","")</f>
        <v/>
      </c>
    </row>
    <row r="59" spans="2:15" x14ac:dyDescent="0.25">
      <c r="B59" s="17" t="s">
        <v>43</v>
      </c>
      <c r="C59" s="18" t="s">
        <v>23</v>
      </c>
      <c r="D59" s="19">
        <v>6</v>
      </c>
      <c r="E59" s="19">
        <v>2</v>
      </c>
      <c r="F59" s="19">
        <v>0</v>
      </c>
      <c r="G59" s="19">
        <v>0</v>
      </c>
      <c r="H59" s="19">
        <v>5</v>
      </c>
      <c r="I59" s="19">
        <v>1</v>
      </c>
      <c r="J59" s="19">
        <v>3</v>
      </c>
      <c r="K59" s="19">
        <v>5</v>
      </c>
      <c r="L59" s="20">
        <f>SUM(D59:K59)</f>
        <v>22</v>
      </c>
      <c r="M59" s="21"/>
      <c r="N59" s="22" t="str">
        <f>IF(L59&gt;=24,"ano","ne")</f>
        <v>ne</v>
      </c>
      <c r="O59" s="23" t="str">
        <f>IF(L59&gt;=36,"postupuje","")</f>
        <v/>
      </c>
    </row>
    <row r="60" spans="2:15" x14ac:dyDescent="0.25">
      <c r="B60" s="17" t="s">
        <v>48</v>
      </c>
      <c r="C60" s="18" t="s">
        <v>49</v>
      </c>
      <c r="D60" s="19">
        <v>5</v>
      </c>
      <c r="E60" s="19">
        <v>2</v>
      </c>
      <c r="F60" s="19">
        <v>2</v>
      </c>
      <c r="G60" s="19">
        <v>4</v>
      </c>
      <c r="H60" s="19">
        <v>0</v>
      </c>
      <c r="I60" s="19">
        <v>3</v>
      </c>
      <c r="J60" s="19">
        <v>2</v>
      </c>
      <c r="K60" s="19">
        <v>4</v>
      </c>
      <c r="L60" s="20">
        <f>SUM(D60:K60)</f>
        <v>22</v>
      </c>
      <c r="M60" s="21"/>
      <c r="N60" s="22" t="str">
        <f>IF(L60&gt;=24,"ano","ne")</f>
        <v>ne</v>
      </c>
      <c r="O60" s="23" t="str">
        <f>IF(L60&gt;=36,"postupuje","")</f>
        <v/>
      </c>
    </row>
    <row r="61" spans="2:15" x14ac:dyDescent="0.25">
      <c r="B61" s="17" t="s">
        <v>50</v>
      </c>
      <c r="C61" s="18" t="s">
        <v>51</v>
      </c>
      <c r="D61" s="19">
        <v>6</v>
      </c>
      <c r="E61" s="19">
        <v>4</v>
      </c>
      <c r="F61" s="19">
        <v>0</v>
      </c>
      <c r="G61" s="19">
        <v>1</v>
      </c>
      <c r="H61" s="19">
        <v>4</v>
      </c>
      <c r="I61" s="19">
        <v>2</v>
      </c>
      <c r="J61" s="19">
        <v>0</v>
      </c>
      <c r="K61" s="19">
        <v>5</v>
      </c>
      <c r="L61" s="20">
        <f>SUM(D61:K61)</f>
        <v>22</v>
      </c>
      <c r="M61" s="21"/>
      <c r="N61" s="22" t="str">
        <f>IF(L61&gt;=24,"ano","ne")</f>
        <v>ne</v>
      </c>
      <c r="O61" s="23" t="str">
        <f>IF(L61&gt;=36,"postupuje","")</f>
        <v/>
      </c>
    </row>
    <row r="62" spans="2:15" x14ac:dyDescent="0.25">
      <c r="B62" s="17" t="s">
        <v>58</v>
      </c>
      <c r="C62" s="18" t="s">
        <v>59</v>
      </c>
      <c r="D62" s="19">
        <v>4</v>
      </c>
      <c r="E62" s="19">
        <v>5</v>
      </c>
      <c r="F62" s="19">
        <v>0</v>
      </c>
      <c r="G62" s="19">
        <v>0</v>
      </c>
      <c r="H62" s="19">
        <v>5</v>
      </c>
      <c r="I62" s="19">
        <v>4</v>
      </c>
      <c r="J62" s="19">
        <v>4</v>
      </c>
      <c r="K62" s="19">
        <v>0</v>
      </c>
      <c r="L62" s="20">
        <f>SUM(D62:K62)</f>
        <v>22</v>
      </c>
      <c r="M62" s="21"/>
      <c r="N62" s="22" t="str">
        <f>IF(L62&gt;=24,"ano","ne")</f>
        <v>ne</v>
      </c>
      <c r="O62" s="23" t="str">
        <f>IF(L62&gt;=36,"postupuje","")</f>
        <v/>
      </c>
    </row>
    <row r="63" spans="2:15" x14ac:dyDescent="0.25">
      <c r="B63" s="17" t="s">
        <v>74</v>
      </c>
      <c r="C63" s="18" t="s">
        <v>75</v>
      </c>
      <c r="D63" s="19">
        <v>3</v>
      </c>
      <c r="E63" s="19">
        <v>6</v>
      </c>
      <c r="F63" s="19">
        <v>2</v>
      </c>
      <c r="G63" s="19">
        <v>0</v>
      </c>
      <c r="H63" s="19">
        <v>2</v>
      </c>
      <c r="I63" s="19">
        <v>4</v>
      </c>
      <c r="J63" s="19">
        <v>3</v>
      </c>
      <c r="K63" s="19">
        <v>2</v>
      </c>
      <c r="L63" s="20">
        <f>SUM(D63:K63)</f>
        <v>22</v>
      </c>
      <c r="M63" s="21"/>
      <c r="N63" s="22" t="str">
        <f>IF(L63&gt;=24,"ano","ne")</f>
        <v>ne</v>
      </c>
      <c r="O63" s="23" t="str">
        <f>IF(L63&gt;=36,"postupuje","")</f>
        <v/>
      </c>
    </row>
    <row r="64" spans="2:15" x14ac:dyDescent="0.25">
      <c r="B64" s="17" t="s">
        <v>71</v>
      </c>
      <c r="C64" s="18" t="s">
        <v>72</v>
      </c>
      <c r="D64" s="19">
        <v>4</v>
      </c>
      <c r="E64" s="19">
        <v>4</v>
      </c>
      <c r="F64" s="19">
        <v>4</v>
      </c>
      <c r="G64" s="19">
        <v>0</v>
      </c>
      <c r="H64" s="19">
        <v>3</v>
      </c>
      <c r="I64" s="19">
        <v>2</v>
      </c>
      <c r="J64" s="19">
        <v>2</v>
      </c>
      <c r="K64" s="19">
        <v>2</v>
      </c>
      <c r="L64" s="20">
        <f>SUM(D64:K64)</f>
        <v>21</v>
      </c>
      <c r="M64" s="21"/>
      <c r="N64" s="22" t="str">
        <f>IF(L64&gt;=24,"ano","ne")</f>
        <v>ne</v>
      </c>
      <c r="O64" s="23" t="str">
        <f>IF(L64&gt;=36,"postupuje","")</f>
        <v/>
      </c>
    </row>
    <row r="65" spans="2:15" x14ac:dyDescent="0.25">
      <c r="B65" s="17" t="s">
        <v>99</v>
      </c>
      <c r="C65" s="18" t="s">
        <v>100</v>
      </c>
      <c r="D65" s="19">
        <v>4</v>
      </c>
      <c r="E65" s="19">
        <v>4</v>
      </c>
      <c r="F65" s="19">
        <v>1</v>
      </c>
      <c r="G65" s="19">
        <v>2</v>
      </c>
      <c r="H65" s="19">
        <v>5</v>
      </c>
      <c r="I65" s="19">
        <v>1</v>
      </c>
      <c r="J65" s="19">
        <v>3</v>
      </c>
      <c r="K65" s="19">
        <v>1</v>
      </c>
      <c r="L65" s="20">
        <f>SUM(D65:K65)</f>
        <v>21</v>
      </c>
      <c r="M65" s="21"/>
      <c r="N65" s="22" t="str">
        <f>IF(L65&gt;=24,"ano","ne")</f>
        <v>ne</v>
      </c>
      <c r="O65" s="23" t="str">
        <f>IF(L65&gt;=36,"postupuje","")</f>
        <v/>
      </c>
    </row>
    <row r="66" spans="2:15" x14ac:dyDescent="0.25">
      <c r="B66" s="17" t="s">
        <v>122</v>
      </c>
      <c r="C66" s="18" t="s">
        <v>29</v>
      </c>
      <c r="D66" s="19">
        <v>6</v>
      </c>
      <c r="E66" s="19">
        <v>6</v>
      </c>
      <c r="F66" s="19">
        <v>1</v>
      </c>
      <c r="G66" s="19">
        <v>2</v>
      </c>
      <c r="H66" s="19">
        <v>2</v>
      </c>
      <c r="I66" s="19">
        <v>1</v>
      </c>
      <c r="J66" s="19">
        <v>0</v>
      </c>
      <c r="K66" s="19">
        <v>3</v>
      </c>
      <c r="L66" s="20">
        <f>SUM(D66:K66)</f>
        <v>21</v>
      </c>
      <c r="M66" s="21"/>
      <c r="N66" s="22" t="str">
        <f>IF(L66&gt;=24,"ano","ne")</f>
        <v>ne</v>
      </c>
      <c r="O66" s="23" t="str">
        <f>IF(L66&gt;=36,"postupuje","")</f>
        <v/>
      </c>
    </row>
    <row r="67" spans="2:15" x14ac:dyDescent="0.25">
      <c r="B67" s="17" t="s">
        <v>126</v>
      </c>
      <c r="C67" s="18" t="s">
        <v>19</v>
      </c>
      <c r="D67" s="19">
        <v>5</v>
      </c>
      <c r="E67" s="19">
        <v>2</v>
      </c>
      <c r="F67" s="19">
        <v>2</v>
      </c>
      <c r="G67" s="19">
        <v>1</v>
      </c>
      <c r="H67" s="19">
        <v>5</v>
      </c>
      <c r="I67" s="19">
        <v>1</v>
      </c>
      <c r="J67" s="19">
        <v>0</v>
      </c>
      <c r="K67" s="19">
        <v>4</v>
      </c>
      <c r="L67" s="20">
        <f>SUM(D67:K67)</f>
        <v>20</v>
      </c>
      <c r="M67" s="21"/>
      <c r="N67" s="22" t="str">
        <f>IF(L67&gt;=24,"ano","ne")</f>
        <v>ne</v>
      </c>
      <c r="O67" s="23" t="str">
        <f>IF(L67&gt;=36,"postupuje","")</f>
        <v/>
      </c>
    </row>
    <row r="68" spans="2:15" x14ac:dyDescent="0.25">
      <c r="B68" s="17" t="s">
        <v>53</v>
      </c>
      <c r="C68" s="18" t="s">
        <v>54</v>
      </c>
      <c r="D68" s="19">
        <v>2</v>
      </c>
      <c r="E68" s="19">
        <v>0</v>
      </c>
      <c r="F68" s="19">
        <v>4</v>
      </c>
      <c r="G68" s="19">
        <v>3</v>
      </c>
      <c r="H68" s="19">
        <v>0</v>
      </c>
      <c r="I68" s="19">
        <v>2</v>
      </c>
      <c r="J68" s="19">
        <v>3</v>
      </c>
      <c r="K68" s="19">
        <v>4</v>
      </c>
      <c r="L68" s="20">
        <f>SUM(D68:K68)</f>
        <v>18</v>
      </c>
      <c r="M68" s="21"/>
      <c r="N68" s="22" t="str">
        <f>IF(L68&gt;=24,"ano","ne")</f>
        <v>ne</v>
      </c>
      <c r="O68" s="23" t="str">
        <f>IF(L68&gt;=36,"postupuje","")</f>
        <v/>
      </c>
    </row>
    <row r="69" spans="2:15" x14ac:dyDescent="0.25">
      <c r="B69" s="17" t="s">
        <v>26</v>
      </c>
      <c r="C69" s="18" t="s">
        <v>27</v>
      </c>
      <c r="D69" s="19">
        <v>6</v>
      </c>
      <c r="E69" s="19">
        <v>0</v>
      </c>
      <c r="F69" s="19">
        <v>1</v>
      </c>
      <c r="G69" s="19">
        <v>0</v>
      </c>
      <c r="H69" s="19">
        <v>5</v>
      </c>
      <c r="I69" s="19">
        <v>0</v>
      </c>
      <c r="J69" s="19">
        <v>5</v>
      </c>
      <c r="K69" s="19">
        <v>0</v>
      </c>
      <c r="L69" s="20">
        <f>SUM(D69:K69)</f>
        <v>17</v>
      </c>
      <c r="M69" s="21"/>
      <c r="N69" s="22" t="str">
        <f>IF(L69&gt;=24,"ano","ne")</f>
        <v>ne</v>
      </c>
      <c r="O69" s="23" t="str">
        <f>IF(L69&gt;=36,"postupuje","")</f>
        <v/>
      </c>
    </row>
    <row r="70" spans="2:15" x14ac:dyDescent="0.25">
      <c r="B70" s="17" t="s">
        <v>107</v>
      </c>
      <c r="C70" s="18" t="s">
        <v>108</v>
      </c>
      <c r="D70" s="19">
        <v>6</v>
      </c>
      <c r="E70" s="19">
        <v>1</v>
      </c>
      <c r="F70" s="19">
        <v>1</v>
      </c>
      <c r="G70" s="19">
        <v>1</v>
      </c>
      <c r="H70" s="19">
        <v>2</v>
      </c>
      <c r="I70" s="19">
        <v>2</v>
      </c>
      <c r="J70" s="19">
        <v>2</v>
      </c>
      <c r="K70" s="19">
        <v>2</v>
      </c>
      <c r="L70" s="20">
        <f>SUM(D70:K70)</f>
        <v>17</v>
      </c>
      <c r="M70" s="21"/>
      <c r="N70" s="22" t="str">
        <f>IF(L70&gt;=24,"ano","ne")</f>
        <v>ne</v>
      </c>
      <c r="O70" s="23" t="str">
        <f>IF(L70&gt;=36,"postupuje","")</f>
        <v/>
      </c>
    </row>
    <row r="71" spans="2:15" x14ac:dyDescent="0.25">
      <c r="B71" s="17" t="s">
        <v>52</v>
      </c>
      <c r="C71" s="18" t="s">
        <v>45</v>
      </c>
      <c r="D71" s="19">
        <v>4</v>
      </c>
      <c r="E71" s="19">
        <v>3</v>
      </c>
      <c r="F71" s="19">
        <v>1</v>
      </c>
      <c r="G71" s="19">
        <v>0</v>
      </c>
      <c r="H71" s="19">
        <v>0</v>
      </c>
      <c r="I71" s="19">
        <v>3</v>
      </c>
      <c r="J71" s="19">
        <v>2</v>
      </c>
      <c r="K71" s="19">
        <v>3</v>
      </c>
      <c r="L71" s="20">
        <f>SUM(D71:K71)</f>
        <v>16</v>
      </c>
      <c r="M71" s="21"/>
      <c r="N71" s="22" t="str">
        <f>IF(L71&gt;=24,"ano","ne")</f>
        <v>ne</v>
      </c>
      <c r="O71" s="23" t="str">
        <f>IF(L71&gt;=36,"postupuje","")</f>
        <v/>
      </c>
    </row>
    <row r="72" spans="2:15" x14ac:dyDescent="0.25">
      <c r="B72" s="17" t="s">
        <v>123</v>
      </c>
      <c r="C72" s="18" t="s">
        <v>124</v>
      </c>
      <c r="D72" s="19">
        <v>5</v>
      </c>
      <c r="E72" s="19">
        <v>1</v>
      </c>
      <c r="F72" s="19">
        <v>1</v>
      </c>
      <c r="G72" s="19">
        <v>2</v>
      </c>
      <c r="H72" s="19">
        <v>1</v>
      </c>
      <c r="I72" s="19">
        <v>3</v>
      </c>
      <c r="J72" s="19">
        <v>0</v>
      </c>
      <c r="K72" s="19">
        <v>3</v>
      </c>
      <c r="L72" s="20">
        <f>SUM(D72:K72)</f>
        <v>16</v>
      </c>
      <c r="M72" s="21"/>
      <c r="N72" s="22" t="str">
        <f>IF(L72&gt;=24,"ano","ne")</f>
        <v>ne</v>
      </c>
      <c r="O72" s="23" t="str">
        <f>IF(L72&gt;=36,"postupuje","")</f>
        <v/>
      </c>
    </row>
    <row r="73" spans="2:15" x14ac:dyDescent="0.25">
      <c r="B73" s="17" t="s">
        <v>56</v>
      </c>
      <c r="C73" s="18" t="s">
        <v>57</v>
      </c>
      <c r="D73" s="19">
        <v>3</v>
      </c>
      <c r="E73" s="19">
        <v>0</v>
      </c>
      <c r="F73" s="19">
        <v>2</v>
      </c>
      <c r="G73" s="19">
        <v>4</v>
      </c>
      <c r="H73" s="19">
        <v>2</v>
      </c>
      <c r="I73" s="19">
        <v>1</v>
      </c>
      <c r="J73" s="19">
        <v>1</v>
      </c>
      <c r="K73" s="19">
        <v>2</v>
      </c>
      <c r="L73" s="20">
        <f>SUM(D73:K73)</f>
        <v>15</v>
      </c>
      <c r="M73" s="21"/>
      <c r="N73" s="22" t="str">
        <f>IF(L73&gt;=24,"ano","ne")</f>
        <v>ne</v>
      </c>
      <c r="O73" s="23" t="str">
        <f>IF(L73&gt;=36,"postupuje","")</f>
        <v/>
      </c>
    </row>
    <row r="74" spans="2:15" x14ac:dyDescent="0.25">
      <c r="B74" s="17" t="s">
        <v>60</v>
      </c>
      <c r="C74" s="18" t="s">
        <v>45</v>
      </c>
      <c r="D74" s="19">
        <v>3</v>
      </c>
      <c r="E74" s="19">
        <v>3</v>
      </c>
      <c r="F74" s="19">
        <v>0</v>
      </c>
      <c r="G74" s="19">
        <v>0</v>
      </c>
      <c r="H74" s="19">
        <v>3</v>
      </c>
      <c r="I74" s="19">
        <v>1</v>
      </c>
      <c r="J74" s="19">
        <v>4</v>
      </c>
      <c r="K74" s="19">
        <v>0</v>
      </c>
      <c r="L74" s="20">
        <f>SUM(D74:K74)</f>
        <v>14</v>
      </c>
      <c r="M74" s="21"/>
      <c r="N74" s="22" t="str">
        <f>IF(L74&gt;=24,"ano","ne")</f>
        <v>ne</v>
      </c>
      <c r="O74" s="23" t="str">
        <f>IF(L74&gt;=36,"postupuje","")</f>
        <v/>
      </c>
    </row>
    <row r="75" spans="2:15" x14ac:dyDescent="0.25">
      <c r="B75" s="17" t="s">
        <v>65</v>
      </c>
      <c r="C75" s="18" t="s">
        <v>66</v>
      </c>
      <c r="D75" s="19">
        <v>3</v>
      </c>
      <c r="E75" s="19">
        <v>2</v>
      </c>
      <c r="F75" s="19">
        <v>2</v>
      </c>
      <c r="G75" s="19">
        <v>1</v>
      </c>
      <c r="H75" s="19">
        <v>2</v>
      </c>
      <c r="I75" s="19">
        <v>1</v>
      </c>
      <c r="J75" s="19">
        <v>0</v>
      </c>
      <c r="K75" s="19">
        <v>2</v>
      </c>
      <c r="L75" s="20">
        <f>SUM(D75:K75)</f>
        <v>13</v>
      </c>
      <c r="M75" s="21"/>
      <c r="N75" s="22" t="str">
        <f>IF(L75&gt;=24,"ano","ne")</f>
        <v>ne</v>
      </c>
      <c r="O75" s="23" t="str">
        <f>IF(L75&gt;=36,"postupuje","")</f>
        <v/>
      </c>
    </row>
    <row r="76" spans="2:15" x14ac:dyDescent="0.25">
      <c r="B76" s="17" t="s">
        <v>83</v>
      </c>
      <c r="C76" s="18" t="s">
        <v>32</v>
      </c>
      <c r="D76" s="19">
        <v>3</v>
      </c>
      <c r="E76" s="19">
        <v>3</v>
      </c>
      <c r="F76" s="19">
        <v>0</v>
      </c>
      <c r="G76" s="19">
        <v>2</v>
      </c>
      <c r="H76" s="19">
        <v>1</v>
      </c>
      <c r="I76" s="19">
        <v>0</v>
      </c>
      <c r="J76" s="19">
        <v>1</v>
      </c>
      <c r="K76" s="19">
        <v>3</v>
      </c>
      <c r="L76" s="20">
        <f>SUM(D76:K76)</f>
        <v>13</v>
      </c>
      <c r="M76" s="21"/>
      <c r="N76" s="22" t="str">
        <f>IF(L76&gt;=24,"ano","ne")</f>
        <v>ne</v>
      </c>
      <c r="O76" s="23" t="str">
        <f>IF(L76&gt;=36,"postupuje","")</f>
        <v/>
      </c>
    </row>
    <row r="77" spans="2:15" x14ac:dyDescent="0.25">
      <c r="B77" s="17" t="s">
        <v>141</v>
      </c>
      <c r="C77" s="18" t="s">
        <v>59</v>
      </c>
      <c r="D77" s="19">
        <v>5</v>
      </c>
      <c r="E77" s="19">
        <v>3</v>
      </c>
      <c r="F77" s="19">
        <v>0</v>
      </c>
      <c r="G77" s="19">
        <v>0</v>
      </c>
      <c r="H77" s="19">
        <v>4</v>
      </c>
      <c r="I77" s="19">
        <v>0</v>
      </c>
      <c r="J77" s="19">
        <v>0</v>
      </c>
      <c r="K77" s="19">
        <v>0</v>
      </c>
      <c r="L77" s="20">
        <f>SUM(D77:K77)</f>
        <v>12</v>
      </c>
      <c r="M77" s="21"/>
      <c r="N77" s="22" t="str">
        <f>IF(L77&gt;=24,"ano","ne")</f>
        <v>ne</v>
      </c>
      <c r="O77" s="23" t="str">
        <f>IF(L77&gt;=36,"postupuje","")</f>
        <v/>
      </c>
    </row>
    <row r="78" spans="2:15" x14ac:dyDescent="0.25">
      <c r="B78" s="17" t="s">
        <v>103</v>
      </c>
      <c r="C78" s="18" t="s">
        <v>104</v>
      </c>
      <c r="D78" s="19">
        <v>2</v>
      </c>
      <c r="E78" s="19">
        <v>1</v>
      </c>
      <c r="F78" s="19">
        <v>1</v>
      </c>
      <c r="G78" s="19">
        <v>2</v>
      </c>
      <c r="H78" s="19">
        <v>1</v>
      </c>
      <c r="I78" s="19">
        <v>2</v>
      </c>
      <c r="J78" s="19">
        <v>1</v>
      </c>
      <c r="K78" s="19">
        <v>0</v>
      </c>
      <c r="L78" s="20">
        <f>SUM(D78:K78)</f>
        <v>10</v>
      </c>
      <c r="M78" s="21"/>
      <c r="N78" s="22" t="str">
        <f>IF(L78&gt;=24,"ano","ne")</f>
        <v>ne</v>
      </c>
      <c r="O78" s="23" t="str">
        <f>IF(L78&gt;=36,"postupuje","")</f>
        <v/>
      </c>
    </row>
    <row r="79" spans="2:15" x14ac:dyDescent="0.25">
      <c r="B79" s="17" t="s">
        <v>18</v>
      </c>
      <c r="C79" s="18" t="s">
        <v>19</v>
      </c>
      <c r="D79" s="19">
        <v>3</v>
      </c>
      <c r="E79" s="19">
        <v>2</v>
      </c>
      <c r="F79" s="19">
        <v>2</v>
      </c>
      <c r="G79" s="19">
        <v>0</v>
      </c>
      <c r="H79" s="19">
        <v>1</v>
      </c>
      <c r="I79" s="19">
        <v>0</v>
      </c>
      <c r="J79" s="19">
        <v>0</v>
      </c>
      <c r="K79" s="19">
        <v>1</v>
      </c>
      <c r="L79" s="20">
        <f>SUM(D79:K79)</f>
        <v>9</v>
      </c>
      <c r="M79" s="21"/>
      <c r="N79" s="22" t="str">
        <f>IF(L79&gt;=24,"ano","ne")</f>
        <v>ne</v>
      </c>
      <c r="O79" s="23" t="str">
        <f>IF(L79&gt;=36,"postupuje","")</f>
        <v/>
      </c>
    </row>
    <row r="80" spans="2:15" x14ac:dyDescent="0.25">
      <c r="B80" s="17" t="s">
        <v>131</v>
      </c>
      <c r="C80" s="18" t="s">
        <v>132</v>
      </c>
      <c r="D80" s="19">
        <v>2</v>
      </c>
      <c r="E80" s="19">
        <v>1</v>
      </c>
      <c r="F80" s="19">
        <v>5</v>
      </c>
      <c r="G80" s="19">
        <v>0</v>
      </c>
      <c r="H80" s="19">
        <v>1</v>
      </c>
      <c r="I80" s="19">
        <v>0</v>
      </c>
      <c r="J80" s="19">
        <v>0</v>
      </c>
      <c r="K80" s="19">
        <v>0</v>
      </c>
      <c r="L80" s="20">
        <f>SUM(D80:K80)</f>
        <v>9</v>
      </c>
      <c r="M80" s="21"/>
      <c r="N80" s="22" t="str">
        <f>IF(L80&gt;=24,"ano","ne")</f>
        <v>ne</v>
      </c>
      <c r="O80" s="23" t="str">
        <f>IF(L80&gt;=36,"postupuje","")</f>
        <v/>
      </c>
    </row>
    <row r="81" spans="2:15" x14ac:dyDescent="0.25">
      <c r="B81" s="17" t="s">
        <v>87</v>
      </c>
      <c r="C81" s="18" t="s">
        <v>88</v>
      </c>
      <c r="D81" s="19">
        <v>3</v>
      </c>
      <c r="E81" s="19">
        <v>0</v>
      </c>
      <c r="F81" s="19">
        <v>0</v>
      </c>
      <c r="G81" s="19">
        <v>0</v>
      </c>
      <c r="H81" s="19">
        <v>1</v>
      </c>
      <c r="I81" s="19">
        <v>2</v>
      </c>
      <c r="J81" s="19">
        <v>1</v>
      </c>
      <c r="K81" s="19">
        <v>1</v>
      </c>
      <c r="L81" s="20">
        <f>SUM(D81:K81)</f>
        <v>8</v>
      </c>
      <c r="M81" s="21"/>
      <c r="N81" s="22" t="str">
        <f>IF(L81&gt;=24,"ano","ne")</f>
        <v>ne</v>
      </c>
      <c r="O81" s="23" t="str">
        <f>IF(L81&gt;=36,"postupuje","")</f>
        <v/>
      </c>
    </row>
    <row r="82" spans="2:15" x14ac:dyDescent="0.25">
      <c r="B82" s="17" t="s">
        <v>31</v>
      </c>
      <c r="C82" s="18" t="s">
        <v>32</v>
      </c>
      <c r="D82" s="19">
        <v>2</v>
      </c>
      <c r="E82" s="19">
        <v>2</v>
      </c>
      <c r="F82" s="19">
        <v>0</v>
      </c>
      <c r="G82" s="19">
        <v>1</v>
      </c>
      <c r="H82" s="19">
        <v>1</v>
      </c>
      <c r="I82" s="19">
        <v>0</v>
      </c>
      <c r="J82" s="19">
        <v>0</v>
      </c>
      <c r="K82" s="19">
        <v>0</v>
      </c>
      <c r="L82" s="20">
        <f>SUM(D82:K82)</f>
        <v>6</v>
      </c>
      <c r="M82" s="21"/>
      <c r="N82" s="22" t="str">
        <f>IF(L82&gt;=24,"ano","ne")</f>
        <v>ne</v>
      </c>
      <c r="O82" s="23" t="str">
        <f>IF(L82&gt;=36,"postupuje","")</f>
        <v/>
      </c>
    </row>
    <row r="83" spans="2:15" ht="15.75" thickBot="1" x14ac:dyDescent="0.3">
      <c r="B83" s="24" t="s">
        <v>136</v>
      </c>
      <c r="C83" s="25" t="s">
        <v>137</v>
      </c>
      <c r="D83" s="26">
        <v>1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7">
        <f>SUM(D83:K83)</f>
        <v>1</v>
      </c>
      <c r="M83" s="28"/>
      <c r="N83" s="29" t="str">
        <f>IF(L83&gt;=24,"ano","ne")</f>
        <v>ne</v>
      </c>
      <c r="O83" s="30" t="str">
        <f>IF(L83&gt;=36,"postupuje","")</f>
        <v/>
      </c>
    </row>
    <row r="84" spans="2:15" x14ac:dyDescent="0.25">
      <c r="D84" s="2">
        <f>AVERAGE(D2:D83)</f>
        <v>4.9878048780487809</v>
      </c>
      <c r="E84" s="2">
        <f t="shared" ref="E84:K84" si="0">AVERAGE(E2:E83)</f>
        <v>3.3902439024390243</v>
      </c>
      <c r="F84" s="2">
        <f t="shared" si="0"/>
        <v>3.5</v>
      </c>
      <c r="G84" s="2">
        <f t="shared" si="0"/>
        <v>1.8414634146341464</v>
      </c>
      <c r="H84" s="2">
        <f t="shared" si="0"/>
        <v>3.4024390243902438</v>
      </c>
      <c r="I84" s="2">
        <f t="shared" si="0"/>
        <v>2.9024390243902438</v>
      </c>
      <c r="J84" s="2">
        <f t="shared" si="0"/>
        <v>3.3536585365853657</v>
      </c>
      <c r="K84" s="2">
        <f t="shared" si="0"/>
        <v>2.7560975609756095</v>
      </c>
    </row>
    <row r="85" spans="2:15" x14ac:dyDescent="0.25">
      <c r="B85" s="3" t="s">
        <v>1</v>
      </c>
      <c r="C85" s="5">
        <f>SUM(L2:L83)</f>
        <v>2143</v>
      </c>
    </row>
    <row r="86" spans="2:15" x14ac:dyDescent="0.25">
      <c r="B86" s="3" t="s">
        <v>2</v>
      </c>
      <c r="C86" s="5">
        <f>AVERAGE(L2:L83)</f>
        <v>26.134146341463413</v>
      </c>
      <c r="D86" s="2"/>
      <c r="E86" s="2"/>
      <c r="F86" s="2"/>
      <c r="G86" s="2"/>
      <c r="H86" s="2"/>
      <c r="I86" s="2"/>
      <c r="J86" s="2"/>
      <c r="K86" s="2"/>
    </row>
    <row r="88" spans="2:15" x14ac:dyDescent="0.25">
      <c r="B88" s="3" t="s">
        <v>144</v>
      </c>
      <c r="C88" s="3" t="s">
        <v>145</v>
      </c>
      <c r="D88" s="1">
        <f>COUNTA(C2:C83)</f>
        <v>82</v>
      </c>
      <c r="E88" s="8"/>
    </row>
    <row r="89" spans="2:15" x14ac:dyDescent="0.25">
      <c r="B89" s="3" t="s">
        <v>144</v>
      </c>
      <c r="C89" s="3" t="s">
        <v>146</v>
      </c>
      <c r="D89" s="1">
        <f>COUNTA(N2:N55)</f>
        <v>54</v>
      </c>
      <c r="E89" s="8"/>
    </row>
    <row r="90" spans="2:15" x14ac:dyDescent="0.25">
      <c r="B90" s="7" t="s">
        <v>144</v>
      </c>
      <c r="C90" s="7" t="s">
        <v>147</v>
      </c>
      <c r="D90" s="1">
        <f>COUNTA(O2:O13)</f>
        <v>12</v>
      </c>
      <c r="E90" s="8"/>
    </row>
  </sheetData>
  <sortState ref="B2:O83">
    <sortCondition descending="1" ref="L2:L83"/>
  </sortState>
  <dataConsolidate/>
  <dataValidations count="1">
    <dataValidation type="whole" allowBlank="1" showInputMessage="1" showErrorMessage="1" sqref="D2:K83">
      <formula1>0</formula1>
      <formula2>6</formula2>
    </dataValidation>
  </dataValidations>
  <pageMargins left="0.7" right="0.7" top="0.78740157499999996" bottom="0.78740157499999996" header="0.3" footer="0.3"/>
  <pageSetup paperSize="9" orientation="portrait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8D118289-B11D-4EB9-9347-988C96B2E28D}">
            <xm:f>NOT(ISERROR(SEARCH($C$3,C2)))</xm:f>
            <xm:f>$C$3</xm:f>
            <x14:dxf>
              <fill>
                <patternFill>
                  <bgColor rgb="FFFFFF00"/>
                </patternFill>
              </fill>
            </x14:dxf>
          </x14:cfRule>
          <xm:sqref>C2:C83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opLeftCell="A66" workbookViewId="0">
      <selection activeCell="D83" sqref="D83"/>
    </sheetView>
  </sheetViews>
  <sheetFormatPr defaultRowHeight="15" x14ac:dyDescent="0.25"/>
  <cols>
    <col min="1" max="1" width="8.42578125" bestFit="1" customWidth="1"/>
    <col min="2" max="2" width="13.5703125" bestFit="1" customWidth="1"/>
    <col min="3" max="3" width="16.28515625" bestFit="1" customWidth="1"/>
    <col min="4" max="4" width="16.5703125" bestFit="1" customWidth="1"/>
    <col min="5" max="5" width="13.7109375" style="33" bestFit="1" customWidth="1"/>
    <col min="6" max="6" width="20.7109375" bestFit="1" customWidth="1"/>
    <col min="7" max="7" width="16.28515625" bestFit="1" customWidth="1"/>
    <col min="8" max="8" width="11.85546875" bestFit="1" customWidth="1"/>
  </cols>
  <sheetData>
    <row r="1" spans="1:8" x14ac:dyDescent="0.25">
      <c r="A1" t="s">
        <v>181</v>
      </c>
      <c r="B1" t="s">
        <v>182</v>
      </c>
      <c r="C1" t="s">
        <v>183</v>
      </c>
      <c r="D1" t="s">
        <v>184</v>
      </c>
      <c r="E1" s="33" t="s">
        <v>185</v>
      </c>
      <c r="F1" t="s">
        <v>186</v>
      </c>
      <c r="G1" t="s">
        <v>187</v>
      </c>
      <c r="H1" t="s">
        <v>189</v>
      </c>
    </row>
    <row r="2" spans="1:8" x14ac:dyDescent="0.25">
      <c r="A2" s="31" t="s">
        <v>13</v>
      </c>
      <c r="B2" s="31" t="s">
        <v>12</v>
      </c>
      <c r="C2" s="31" t="s">
        <v>150</v>
      </c>
      <c r="D2" s="32">
        <v>38035</v>
      </c>
      <c r="E2" s="34">
        <f ca="1">ROUND((TODAY()-D2)/365,0)</f>
        <v>12</v>
      </c>
      <c r="F2" t="str">
        <f>IF(MONTH(D2)=7,"ano","ne")</f>
        <v>ne</v>
      </c>
    </row>
    <row r="3" spans="1:8" x14ac:dyDescent="0.25">
      <c r="A3" s="31" t="s">
        <v>13</v>
      </c>
      <c r="B3" s="31" t="s">
        <v>30</v>
      </c>
      <c r="C3" s="31" t="s">
        <v>151</v>
      </c>
      <c r="D3" s="32">
        <v>37740</v>
      </c>
      <c r="E3" s="34">
        <f t="shared" ref="E3:E66" ca="1" si="0">ROUND((TODAY()-D3)/365,0)</f>
        <v>13</v>
      </c>
      <c r="F3" t="str">
        <f t="shared" ref="F3:F66" si="1">IF(MONTH(D3)=7,"ano","ne")</f>
        <v>ne</v>
      </c>
    </row>
    <row r="4" spans="1:8" x14ac:dyDescent="0.25">
      <c r="A4" s="31" t="s">
        <v>119</v>
      </c>
      <c r="B4" s="31" t="s">
        <v>118</v>
      </c>
      <c r="C4" s="31" t="s">
        <v>152</v>
      </c>
      <c r="D4" s="32">
        <v>38004</v>
      </c>
      <c r="E4" s="34">
        <f t="shared" ca="1" si="0"/>
        <v>12</v>
      </c>
      <c r="F4" t="str">
        <f t="shared" si="1"/>
        <v>ne</v>
      </c>
    </row>
    <row r="5" spans="1:8" x14ac:dyDescent="0.25">
      <c r="A5" s="31" t="s">
        <v>32</v>
      </c>
      <c r="B5" s="31" t="s">
        <v>31</v>
      </c>
      <c r="C5" s="31" t="s">
        <v>152</v>
      </c>
      <c r="D5" s="32">
        <v>38090</v>
      </c>
      <c r="E5" s="34">
        <f t="shared" ca="1" si="0"/>
        <v>12</v>
      </c>
      <c r="F5" t="str">
        <f t="shared" si="1"/>
        <v>ne</v>
      </c>
    </row>
    <row r="6" spans="1:8" x14ac:dyDescent="0.25">
      <c r="A6" s="31" t="s">
        <v>32</v>
      </c>
      <c r="B6" s="31" t="s">
        <v>83</v>
      </c>
      <c r="C6" s="31" t="s">
        <v>152</v>
      </c>
      <c r="D6" s="32">
        <v>37669</v>
      </c>
      <c r="E6" s="34">
        <f t="shared" ca="1" si="0"/>
        <v>13</v>
      </c>
      <c r="F6" t="str">
        <f t="shared" si="1"/>
        <v>ne</v>
      </c>
    </row>
    <row r="7" spans="1:8" x14ac:dyDescent="0.25">
      <c r="A7" s="31" t="s">
        <v>27</v>
      </c>
      <c r="B7" s="31" t="s">
        <v>26</v>
      </c>
      <c r="C7" s="31" t="s">
        <v>153</v>
      </c>
      <c r="D7" s="32">
        <v>38108</v>
      </c>
      <c r="E7" s="34">
        <f t="shared" ca="1" si="0"/>
        <v>12</v>
      </c>
      <c r="F7" t="str">
        <f t="shared" si="1"/>
        <v>ne</v>
      </c>
    </row>
    <row r="8" spans="1:8" x14ac:dyDescent="0.25">
      <c r="A8" s="31" t="s">
        <v>27</v>
      </c>
      <c r="B8" s="31" t="s">
        <v>111</v>
      </c>
      <c r="C8" s="31" t="s">
        <v>154</v>
      </c>
      <c r="D8" s="32">
        <v>37591</v>
      </c>
      <c r="E8" s="34">
        <f t="shared" ca="1" si="0"/>
        <v>14</v>
      </c>
      <c r="F8" t="str">
        <f t="shared" si="1"/>
        <v>ne</v>
      </c>
    </row>
    <row r="9" spans="1:8" x14ac:dyDescent="0.25">
      <c r="A9" s="31" t="s">
        <v>88</v>
      </c>
      <c r="B9" s="31" t="s">
        <v>87</v>
      </c>
      <c r="C9" s="31" t="s">
        <v>155</v>
      </c>
      <c r="D9" s="32">
        <v>38149</v>
      </c>
      <c r="E9" s="34">
        <f t="shared" ca="1" si="0"/>
        <v>12</v>
      </c>
      <c r="F9" t="str">
        <f t="shared" si="1"/>
        <v>ne</v>
      </c>
    </row>
    <row r="10" spans="1:8" x14ac:dyDescent="0.25">
      <c r="A10" s="31" t="s">
        <v>132</v>
      </c>
      <c r="B10" s="31" t="s">
        <v>131</v>
      </c>
      <c r="C10" s="31" t="s">
        <v>152</v>
      </c>
      <c r="D10" s="32">
        <v>36616</v>
      </c>
      <c r="E10" s="34">
        <f t="shared" ca="1" si="0"/>
        <v>16</v>
      </c>
      <c r="F10" t="str">
        <f t="shared" si="1"/>
        <v>ne</v>
      </c>
    </row>
    <row r="11" spans="1:8" x14ac:dyDescent="0.25">
      <c r="A11" s="31" t="s">
        <v>68</v>
      </c>
      <c r="B11" s="31" t="s">
        <v>67</v>
      </c>
      <c r="C11" s="31" t="s">
        <v>155</v>
      </c>
      <c r="D11" s="32">
        <v>37950</v>
      </c>
      <c r="E11" s="34">
        <f t="shared" ca="1" si="0"/>
        <v>13</v>
      </c>
      <c r="F11" t="str">
        <f t="shared" si="1"/>
        <v>ne</v>
      </c>
    </row>
    <row r="12" spans="1:8" x14ac:dyDescent="0.25">
      <c r="A12" s="31" t="s">
        <v>68</v>
      </c>
      <c r="B12" s="31" t="s">
        <v>93</v>
      </c>
      <c r="C12" s="31" t="s">
        <v>155</v>
      </c>
      <c r="D12" s="32">
        <v>37914</v>
      </c>
      <c r="E12" s="34">
        <f t="shared" ca="1" si="0"/>
        <v>13</v>
      </c>
      <c r="F12" t="str">
        <f t="shared" si="1"/>
        <v>ne</v>
      </c>
      <c r="G12" t="s">
        <v>188</v>
      </c>
    </row>
    <row r="13" spans="1:8" x14ac:dyDescent="0.25">
      <c r="A13" s="31" t="s">
        <v>68</v>
      </c>
      <c r="B13" s="31" t="s">
        <v>135</v>
      </c>
      <c r="C13" s="31" t="s">
        <v>156</v>
      </c>
      <c r="D13" s="32">
        <v>37264</v>
      </c>
      <c r="E13" s="34">
        <f t="shared" ca="1" si="0"/>
        <v>14</v>
      </c>
      <c r="F13" t="str">
        <f t="shared" si="1"/>
        <v>ne</v>
      </c>
    </row>
    <row r="14" spans="1:8" x14ac:dyDescent="0.25">
      <c r="A14" s="31" t="s">
        <v>68</v>
      </c>
      <c r="B14" s="31" t="s">
        <v>140</v>
      </c>
      <c r="C14" s="31" t="s">
        <v>157</v>
      </c>
      <c r="D14" s="32">
        <v>38253</v>
      </c>
      <c r="E14" s="34">
        <f t="shared" ca="1" si="0"/>
        <v>12</v>
      </c>
      <c r="F14" t="str">
        <f t="shared" si="1"/>
        <v>ne</v>
      </c>
    </row>
    <row r="15" spans="1:8" x14ac:dyDescent="0.25">
      <c r="A15" s="31" t="s">
        <v>68</v>
      </c>
      <c r="B15" s="31" t="s">
        <v>86</v>
      </c>
      <c r="C15" s="31" t="s">
        <v>158</v>
      </c>
      <c r="D15" s="32">
        <v>37863</v>
      </c>
      <c r="E15" s="34">
        <f t="shared" ca="1" si="0"/>
        <v>13</v>
      </c>
      <c r="F15" t="str">
        <f t="shared" si="1"/>
        <v>ne</v>
      </c>
    </row>
    <row r="16" spans="1:8" x14ac:dyDescent="0.25">
      <c r="A16" s="31" t="s">
        <v>134</v>
      </c>
      <c r="B16" s="31" t="s">
        <v>133</v>
      </c>
      <c r="C16" s="31" t="s">
        <v>159</v>
      </c>
      <c r="D16" s="32">
        <v>37505</v>
      </c>
      <c r="E16" s="34">
        <f t="shared" ca="1" si="0"/>
        <v>14</v>
      </c>
      <c r="F16" t="str">
        <f t="shared" si="1"/>
        <v>ne</v>
      </c>
    </row>
    <row r="17" spans="1:7" x14ac:dyDescent="0.25">
      <c r="A17" s="31" t="s">
        <v>80</v>
      </c>
      <c r="B17" s="31" t="s">
        <v>79</v>
      </c>
      <c r="C17" s="31" t="s">
        <v>155</v>
      </c>
      <c r="D17" s="32">
        <v>38192</v>
      </c>
      <c r="E17" s="34">
        <f t="shared" ca="1" si="0"/>
        <v>12</v>
      </c>
      <c r="F17" s="35" t="str">
        <f t="shared" si="1"/>
        <v>ano</v>
      </c>
      <c r="G17" s="35" t="s">
        <v>188</v>
      </c>
    </row>
    <row r="18" spans="1:7" x14ac:dyDescent="0.25">
      <c r="A18" s="31" t="s">
        <v>85</v>
      </c>
      <c r="B18" s="31" t="s">
        <v>84</v>
      </c>
      <c r="C18" s="31" t="s">
        <v>160</v>
      </c>
      <c r="D18" s="32">
        <v>37434</v>
      </c>
      <c r="E18" s="34">
        <f t="shared" ca="1" si="0"/>
        <v>14</v>
      </c>
      <c r="F18" t="str">
        <f t="shared" si="1"/>
        <v>ne</v>
      </c>
    </row>
    <row r="19" spans="1:7" x14ac:dyDescent="0.25">
      <c r="A19" s="31" t="s">
        <v>62</v>
      </c>
      <c r="B19" s="31" t="s">
        <v>61</v>
      </c>
      <c r="C19" s="31" t="s">
        <v>157</v>
      </c>
      <c r="D19" s="32">
        <v>36564</v>
      </c>
      <c r="E19" s="34">
        <f t="shared" ca="1" si="0"/>
        <v>16</v>
      </c>
      <c r="F19" t="str">
        <f t="shared" si="1"/>
        <v>ne</v>
      </c>
    </row>
    <row r="20" spans="1:7" x14ac:dyDescent="0.25">
      <c r="A20" s="31" t="s">
        <v>115</v>
      </c>
      <c r="B20" s="31" t="s">
        <v>114</v>
      </c>
      <c r="C20" s="31" t="s">
        <v>155</v>
      </c>
      <c r="D20" s="32">
        <v>36854</v>
      </c>
      <c r="E20" s="34">
        <f t="shared" ca="1" si="0"/>
        <v>16</v>
      </c>
      <c r="F20" t="str">
        <f t="shared" si="1"/>
        <v>ne</v>
      </c>
      <c r="G20" t="s">
        <v>188</v>
      </c>
    </row>
    <row r="21" spans="1:7" x14ac:dyDescent="0.25">
      <c r="A21" s="31" t="s">
        <v>137</v>
      </c>
      <c r="B21" s="31" t="s">
        <v>136</v>
      </c>
      <c r="C21" s="31" t="s">
        <v>155</v>
      </c>
      <c r="D21" s="32">
        <v>37044</v>
      </c>
      <c r="E21" s="34">
        <f t="shared" ca="1" si="0"/>
        <v>15</v>
      </c>
      <c r="F21" t="str">
        <f t="shared" si="1"/>
        <v>ne</v>
      </c>
    </row>
    <row r="22" spans="1:7" x14ac:dyDescent="0.25">
      <c r="A22" s="31" t="s">
        <v>54</v>
      </c>
      <c r="B22" s="31" t="s">
        <v>53</v>
      </c>
      <c r="C22" s="31" t="s">
        <v>152</v>
      </c>
      <c r="D22" s="32">
        <v>38180</v>
      </c>
      <c r="E22" s="34">
        <f t="shared" ca="1" si="0"/>
        <v>12</v>
      </c>
      <c r="F22" t="str">
        <f t="shared" si="1"/>
        <v>ano</v>
      </c>
    </row>
    <row r="23" spans="1:7" x14ac:dyDescent="0.25">
      <c r="A23" s="31" t="s">
        <v>23</v>
      </c>
      <c r="B23" s="31" t="s">
        <v>22</v>
      </c>
      <c r="C23" s="31" t="s">
        <v>161</v>
      </c>
      <c r="D23" s="32">
        <v>37773</v>
      </c>
      <c r="E23" s="34">
        <f t="shared" ca="1" si="0"/>
        <v>13</v>
      </c>
      <c r="F23" t="str">
        <f t="shared" si="1"/>
        <v>ne</v>
      </c>
    </row>
    <row r="24" spans="1:7" x14ac:dyDescent="0.25">
      <c r="A24" s="31" t="s">
        <v>23</v>
      </c>
      <c r="B24" s="31" t="s">
        <v>149</v>
      </c>
      <c r="C24" s="31" t="s">
        <v>155</v>
      </c>
      <c r="D24" s="32">
        <v>38209</v>
      </c>
      <c r="E24" s="34">
        <f t="shared" ca="1" si="0"/>
        <v>12</v>
      </c>
      <c r="F24" t="str">
        <f t="shared" si="1"/>
        <v>ne</v>
      </c>
      <c r="G24" t="s">
        <v>188</v>
      </c>
    </row>
    <row r="25" spans="1:7" x14ac:dyDescent="0.25">
      <c r="A25" s="31" t="s">
        <v>23</v>
      </c>
      <c r="B25" s="31" t="s">
        <v>112</v>
      </c>
      <c r="C25" s="31" t="s">
        <v>155</v>
      </c>
      <c r="D25" s="32">
        <v>38170</v>
      </c>
      <c r="E25" s="34">
        <f t="shared" ca="1" si="0"/>
        <v>12</v>
      </c>
      <c r="F25" s="35" t="str">
        <f t="shared" si="1"/>
        <v>ano</v>
      </c>
      <c r="G25" s="35" t="s">
        <v>188</v>
      </c>
    </row>
    <row r="26" spans="1:7" x14ac:dyDescent="0.25">
      <c r="A26" s="31" t="s">
        <v>23</v>
      </c>
      <c r="B26" s="31" t="s">
        <v>113</v>
      </c>
      <c r="C26" s="31" t="s">
        <v>153</v>
      </c>
      <c r="D26" s="32">
        <v>38226</v>
      </c>
      <c r="E26" s="34">
        <f t="shared" ca="1" si="0"/>
        <v>12</v>
      </c>
      <c r="F26" t="str">
        <f t="shared" si="1"/>
        <v>ne</v>
      </c>
      <c r="G26" t="s">
        <v>188</v>
      </c>
    </row>
    <row r="27" spans="1:7" x14ac:dyDescent="0.25">
      <c r="A27" s="31" t="s">
        <v>23</v>
      </c>
      <c r="B27" s="31" t="s">
        <v>94</v>
      </c>
      <c r="C27" s="31" t="s">
        <v>162</v>
      </c>
      <c r="D27" s="32">
        <v>37883</v>
      </c>
      <c r="E27" s="34">
        <f t="shared" ca="1" si="0"/>
        <v>13</v>
      </c>
      <c r="F27" t="str">
        <f t="shared" si="1"/>
        <v>ne</v>
      </c>
    </row>
    <row r="28" spans="1:7" x14ac:dyDescent="0.25">
      <c r="A28" s="31" t="s">
        <v>143</v>
      </c>
      <c r="B28" s="31" t="s">
        <v>142</v>
      </c>
      <c r="C28" s="31" t="s">
        <v>162</v>
      </c>
      <c r="D28" s="32">
        <v>36827</v>
      </c>
      <c r="E28" s="34">
        <f t="shared" ca="1" si="0"/>
        <v>16</v>
      </c>
      <c r="F28" t="str">
        <f t="shared" si="1"/>
        <v>ne</v>
      </c>
      <c r="G28" t="s">
        <v>188</v>
      </c>
    </row>
    <row r="29" spans="1:7" x14ac:dyDescent="0.25">
      <c r="A29" s="31" t="s">
        <v>23</v>
      </c>
      <c r="B29" s="31" t="s">
        <v>130</v>
      </c>
      <c r="C29" s="31" t="s">
        <v>163</v>
      </c>
      <c r="D29" s="32">
        <v>37650</v>
      </c>
      <c r="E29" s="34">
        <f t="shared" ca="1" si="0"/>
        <v>13</v>
      </c>
      <c r="F29" t="str">
        <f t="shared" si="1"/>
        <v>ne</v>
      </c>
    </row>
    <row r="30" spans="1:7" x14ac:dyDescent="0.25">
      <c r="A30" s="31" t="s">
        <v>23</v>
      </c>
      <c r="B30" s="31" t="s">
        <v>43</v>
      </c>
      <c r="C30" s="31" t="s">
        <v>152</v>
      </c>
      <c r="D30" s="32">
        <v>37697</v>
      </c>
      <c r="E30" s="34">
        <f t="shared" ca="1" si="0"/>
        <v>13</v>
      </c>
      <c r="F30" t="str">
        <f t="shared" si="1"/>
        <v>ne</v>
      </c>
    </row>
    <row r="31" spans="1:7" x14ac:dyDescent="0.25">
      <c r="A31" s="31" t="s">
        <v>23</v>
      </c>
      <c r="B31" s="31" t="s">
        <v>127</v>
      </c>
      <c r="C31" s="31" t="s">
        <v>152</v>
      </c>
      <c r="D31" s="32">
        <v>37014</v>
      </c>
      <c r="E31" s="34">
        <f t="shared" ca="1" si="0"/>
        <v>15</v>
      </c>
      <c r="F31" t="str">
        <f t="shared" si="1"/>
        <v>ne</v>
      </c>
    </row>
    <row r="32" spans="1:7" x14ac:dyDescent="0.25">
      <c r="A32" s="31" t="s">
        <v>164</v>
      </c>
      <c r="B32" s="31" t="s">
        <v>16</v>
      </c>
      <c r="C32" s="31" t="s">
        <v>165</v>
      </c>
      <c r="D32" s="32">
        <v>37464</v>
      </c>
      <c r="E32" s="34">
        <f t="shared" ca="1" si="0"/>
        <v>14</v>
      </c>
      <c r="F32" s="35" t="str">
        <f t="shared" si="1"/>
        <v>ano</v>
      </c>
      <c r="G32" s="35" t="s">
        <v>188</v>
      </c>
    </row>
    <row r="33" spans="1:7" x14ac:dyDescent="0.25">
      <c r="A33" s="31" t="s">
        <v>21</v>
      </c>
      <c r="B33" s="31" t="s">
        <v>20</v>
      </c>
      <c r="C33" s="31" t="s">
        <v>166</v>
      </c>
      <c r="D33" s="32">
        <v>36876</v>
      </c>
      <c r="E33" s="34">
        <f t="shared" ca="1" si="0"/>
        <v>16</v>
      </c>
      <c r="F33" t="str">
        <f t="shared" si="1"/>
        <v>ne</v>
      </c>
    </row>
    <row r="34" spans="1:7" x14ac:dyDescent="0.25">
      <c r="A34" s="31" t="s">
        <v>104</v>
      </c>
      <c r="B34" s="31" t="s">
        <v>103</v>
      </c>
      <c r="C34" s="31" t="s">
        <v>155</v>
      </c>
      <c r="D34" s="32">
        <v>37853</v>
      </c>
      <c r="E34" s="34">
        <f t="shared" ca="1" si="0"/>
        <v>13</v>
      </c>
      <c r="F34" t="str">
        <f t="shared" si="1"/>
        <v>ne</v>
      </c>
    </row>
    <row r="35" spans="1:7" x14ac:dyDescent="0.25">
      <c r="A35" s="31" t="s">
        <v>7</v>
      </c>
      <c r="B35" s="31" t="s">
        <v>6</v>
      </c>
      <c r="C35" s="31" t="s">
        <v>167</v>
      </c>
      <c r="D35" s="32">
        <v>37442</v>
      </c>
      <c r="E35" s="34">
        <f t="shared" ca="1" si="0"/>
        <v>14</v>
      </c>
      <c r="F35" t="str">
        <f t="shared" si="1"/>
        <v>ano</v>
      </c>
    </row>
    <row r="36" spans="1:7" x14ac:dyDescent="0.25">
      <c r="A36" s="31" t="s">
        <v>124</v>
      </c>
      <c r="B36" s="31" t="s">
        <v>123</v>
      </c>
      <c r="C36" s="31" t="s">
        <v>168</v>
      </c>
      <c r="D36" s="32">
        <v>37395</v>
      </c>
      <c r="E36" s="34">
        <f t="shared" ca="1" si="0"/>
        <v>14</v>
      </c>
      <c r="F36" t="str">
        <f t="shared" si="1"/>
        <v>ne</v>
      </c>
    </row>
    <row r="37" spans="1:7" x14ac:dyDescent="0.25">
      <c r="A37" s="31" t="s">
        <v>34</v>
      </c>
      <c r="B37" s="31" t="s">
        <v>33</v>
      </c>
      <c r="C37" s="31" t="s">
        <v>150</v>
      </c>
      <c r="D37" s="32">
        <v>37121</v>
      </c>
      <c r="E37" s="34">
        <f t="shared" ca="1" si="0"/>
        <v>15</v>
      </c>
      <c r="F37" t="str">
        <f t="shared" si="1"/>
        <v>ne</v>
      </c>
    </row>
    <row r="38" spans="1:7" x14ac:dyDescent="0.25">
      <c r="A38" s="31" t="s">
        <v>47</v>
      </c>
      <c r="B38" s="31" t="s">
        <v>46</v>
      </c>
      <c r="C38" s="31" t="s">
        <v>169</v>
      </c>
      <c r="D38" s="32">
        <v>36952</v>
      </c>
      <c r="E38" s="34">
        <f t="shared" ca="1" si="0"/>
        <v>15</v>
      </c>
      <c r="F38" t="str">
        <f t="shared" si="1"/>
        <v>ne</v>
      </c>
    </row>
    <row r="39" spans="1:7" x14ac:dyDescent="0.25">
      <c r="A39" s="31" t="s">
        <v>59</v>
      </c>
      <c r="B39" s="31" t="s">
        <v>58</v>
      </c>
      <c r="C39" s="31" t="s">
        <v>157</v>
      </c>
      <c r="D39" s="32">
        <v>38230</v>
      </c>
      <c r="E39" s="34">
        <f t="shared" ca="1" si="0"/>
        <v>12</v>
      </c>
      <c r="F39" t="str">
        <f t="shared" si="1"/>
        <v>ne</v>
      </c>
    </row>
    <row r="40" spans="1:7" x14ac:dyDescent="0.25">
      <c r="A40" s="31" t="s">
        <v>59</v>
      </c>
      <c r="B40" s="31" t="s">
        <v>141</v>
      </c>
      <c r="C40" s="31" t="s">
        <v>155</v>
      </c>
      <c r="D40" s="32">
        <v>37118</v>
      </c>
      <c r="E40" s="34">
        <f t="shared" ca="1" si="0"/>
        <v>15</v>
      </c>
      <c r="F40" t="str">
        <f t="shared" si="1"/>
        <v>ne</v>
      </c>
    </row>
    <row r="41" spans="1:7" x14ac:dyDescent="0.25">
      <c r="A41" s="31" t="s">
        <v>82</v>
      </c>
      <c r="B41" s="31" t="s">
        <v>81</v>
      </c>
      <c r="C41" s="31" t="s">
        <v>170</v>
      </c>
      <c r="D41" s="32">
        <v>38148</v>
      </c>
      <c r="E41" s="34">
        <f t="shared" ca="1" si="0"/>
        <v>12</v>
      </c>
      <c r="F41" t="str">
        <f t="shared" si="1"/>
        <v>ne</v>
      </c>
    </row>
    <row r="42" spans="1:7" x14ac:dyDescent="0.25">
      <c r="A42" s="31" t="s">
        <v>51</v>
      </c>
      <c r="B42" s="31" t="s">
        <v>50</v>
      </c>
      <c r="C42" s="31" t="s">
        <v>155</v>
      </c>
      <c r="D42" s="32">
        <v>37224</v>
      </c>
      <c r="E42" s="34">
        <f t="shared" ca="1" si="0"/>
        <v>15</v>
      </c>
      <c r="F42" t="str">
        <f t="shared" si="1"/>
        <v>ne</v>
      </c>
    </row>
    <row r="43" spans="1:7" x14ac:dyDescent="0.25">
      <c r="A43" s="31" t="s">
        <v>19</v>
      </c>
      <c r="B43" s="31" t="s">
        <v>126</v>
      </c>
      <c r="C43" s="31" t="s">
        <v>155</v>
      </c>
      <c r="D43" s="32">
        <v>38341</v>
      </c>
      <c r="E43" s="34">
        <f t="shared" ca="1" si="0"/>
        <v>12</v>
      </c>
      <c r="F43" t="str">
        <f t="shared" si="1"/>
        <v>ne</v>
      </c>
    </row>
    <row r="44" spans="1:7" x14ac:dyDescent="0.25">
      <c r="A44" s="31" t="s">
        <v>19</v>
      </c>
      <c r="B44" s="31" t="s">
        <v>18</v>
      </c>
      <c r="C44" s="31" t="s">
        <v>166</v>
      </c>
      <c r="D44" s="32">
        <v>36699</v>
      </c>
      <c r="E44" s="34">
        <f t="shared" ca="1" si="0"/>
        <v>16</v>
      </c>
      <c r="F44" t="str">
        <f t="shared" si="1"/>
        <v>ne</v>
      </c>
    </row>
    <row r="45" spans="1:7" x14ac:dyDescent="0.25">
      <c r="A45" s="31" t="s">
        <v>19</v>
      </c>
      <c r="B45" s="31" t="s">
        <v>110</v>
      </c>
      <c r="C45" s="31" t="s">
        <v>163</v>
      </c>
      <c r="D45" s="32">
        <v>36730</v>
      </c>
      <c r="E45" s="34">
        <f t="shared" ca="1" si="0"/>
        <v>16</v>
      </c>
      <c r="F45" t="str">
        <f t="shared" si="1"/>
        <v>ano</v>
      </c>
    </row>
    <row r="46" spans="1:7" x14ac:dyDescent="0.25">
      <c r="A46" s="31" t="s">
        <v>40</v>
      </c>
      <c r="B46" s="31" t="s">
        <v>39</v>
      </c>
      <c r="C46" s="31" t="s">
        <v>170</v>
      </c>
      <c r="D46" s="32">
        <v>36955</v>
      </c>
      <c r="E46" s="34">
        <f t="shared" ca="1" si="0"/>
        <v>15</v>
      </c>
      <c r="F46" t="str">
        <f t="shared" si="1"/>
        <v>ne</v>
      </c>
    </row>
    <row r="47" spans="1:7" x14ac:dyDescent="0.25">
      <c r="A47" s="31" t="s">
        <v>129</v>
      </c>
      <c r="B47" s="31" t="s">
        <v>128</v>
      </c>
      <c r="C47" s="31" t="s">
        <v>171</v>
      </c>
      <c r="D47" s="32">
        <v>36670</v>
      </c>
      <c r="E47" s="34">
        <f t="shared" ca="1" si="0"/>
        <v>16</v>
      </c>
      <c r="F47" t="str">
        <f t="shared" si="1"/>
        <v>ne</v>
      </c>
    </row>
    <row r="48" spans="1:7" x14ac:dyDescent="0.25">
      <c r="A48" s="31" t="s">
        <v>25</v>
      </c>
      <c r="B48" s="31" t="s">
        <v>24</v>
      </c>
      <c r="C48" s="31" t="s">
        <v>152</v>
      </c>
      <c r="D48" s="32">
        <v>36534</v>
      </c>
      <c r="E48" s="34">
        <f t="shared" ca="1" si="0"/>
        <v>16</v>
      </c>
      <c r="F48" t="str">
        <f t="shared" si="1"/>
        <v>ne</v>
      </c>
      <c r="G48" t="s">
        <v>188</v>
      </c>
    </row>
    <row r="49" spans="1:7" x14ac:dyDescent="0.25">
      <c r="A49" s="31" t="s">
        <v>121</v>
      </c>
      <c r="B49" s="31" t="s">
        <v>120</v>
      </c>
      <c r="C49" s="31" t="s">
        <v>153</v>
      </c>
      <c r="D49" s="32">
        <v>37378</v>
      </c>
      <c r="E49" s="34">
        <f t="shared" ca="1" si="0"/>
        <v>14</v>
      </c>
      <c r="F49" t="str">
        <f t="shared" si="1"/>
        <v>ne</v>
      </c>
    </row>
    <row r="50" spans="1:7" x14ac:dyDescent="0.25">
      <c r="A50" s="31" t="s">
        <v>75</v>
      </c>
      <c r="B50" s="31" t="s">
        <v>76</v>
      </c>
      <c r="C50" s="31" t="s">
        <v>155</v>
      </c>
      <c r="D50" s="32">
        <v>37081</v>
      </c>
      <c r="E50" s="34">
        <f t="shared" ca="1" si="0"/>
        <v>15</v>
      </c>
      <c r="F50" t="str">
        <f t="shared" si="1"/>
        <v>ano</v>
      </c>
    </row>
    <row r="51" spans="1:7" x14ac:dyDescent="0.25">
      <c r="A51" s="31" t="s">
        <v>75</v>
      </c>
      <c r="B51" s="31" t="s">
        <v>74</v>
      </c>
      <c r="C51" s="31" t="s">
        <v>169</v>
      </c>
      <c r="D51" s="32">
        <v>38105</v>
      </c>
      <c r="E51" s="34">
        <f t="shared" ca="1" si="0"/>
        <v>12</v>
      </c>
      <c r="F51" t="str">
        <f t="shared" si="1"/>
        <v>ne</v>
      </c>
    </row>
    <row r="52" spans="1:7" x14ac:dyDescent="0.25">
      <c r="A52" s="31" t="s">
        <v>42</v>
      </c>
      <c r="B52" s="31" t="s">
        <v>41</v>
      </c>
      <c r="C52" s="31" t="s">
        <v>171</v>
      </c>
      <c r="D52" s="32">
        <v>37849</v>
      </c>
      <c r="E52" s="34">
        <f t="shared" ca="1" si="0"/>
        <v>13</v>
      </c>
      <c r="F52" t="str">
        <f t="shared" si="1"/>
        <v>ne</v>
      </c>
    </row>
    <row r="53" spans="1:7" x14ac:dyDescent="0.25">
      <c r="A53" s="31" t="s">
        <v>72</v>
      </c>
      <c r="B53" s="31" t="s">
        <v>71</v>
      </c>
      <c r="C53" s="31" t="s">
        <v>172</v>
      </c>
      <c r="D53" s="32">
        <v>37947</v>
      </c>
      <c r="E53" s="34">
        <f t="shared" ca="1" si="0"/>
        <v>13</v>
      </c>
      <c r="F53" t="str">
        <f t="shared" si="1"/>
        <v>ne</v>
      </c>
    </row>
    <row r="54" spans="1:7" x14ac:dyDescent="0.25">
      <c r="A54" s="31" t="s">
        <v>106</v>
      </c>
      <c r="B54" s="31" t="s">
        <v>105</v>
      </c>
      <c r="C54" s="31" t="s">
        <v>173</v>
      </c>
      <c r="D54" s="32">
        <v>37071</v>
      </c>
      <c r="E54" s="34">
        <f t="shared" ca="1" si="0"/>
        <v>15</v>
      </c>
      <c r="F54" t="str">
        <f t="shared" si="1"/>
        <v>ne</v>
      </c>
    </row>
    <row r="55" spans="1:7" x14ac:dyDescent="0.25">
      <c r="A55" s="31" t="s">
        <v>108</v>
      </c>
      <c r="B55" s="31" t="s">
        <v>107</v>
      </c>
      <c r="C55" s="31" t="s">
        <v>155</v>
      </c>
      <c r="D55" s="32">
        <v>36630</v>
      </c>
      <c r="E55" s="34">
        <f t="shared" ca="1" si="0"/>
        <v>16</v>
      </c>
      <c r="F55" t="str">
        <f t="shared" si="1"/>
        <v>ne</v>
      </c>
    </row>
    <row r="56" spans="1:7" x14ac:dyDescent="0.25">
      <c r="A56" s="31" t="s">
        <v>57</v>
      </c>
      <c r="B56" s="31" t="s">
        <v>56</v>
      </c>
      <c r="C56" s="31" t="s">
        <v>168</v>
      </c>
      <c r="D56" s="32">
        <v>37802</v>
      </c>
      <c r="E56" s="34">
        <f t="shared" ca="1" si="0"/>
        <v>13</v>
      </c>
      <c r="F56" t="str">
        <f t="shared" si="1"/>
        <v>ne</v>
      </c>
    </row>
    <row r="57" spans="1:7" x14ac:dyDescent="0.25">
      <c r="A57" s="31" t="s">
        <v>100</v>
      </c>
      <c r="B57" s="31" t="s">
        <v>99</v>
      </c>
      <c r="C57" s="31" t="s">
        <v>155</v>
      </c>
      <c r="D57" s="32">
        <v>37201</v>
      </c>
      <c r="E57" s="34">
        <f t="shared" ca="1" si="0"/>
        <v>15</v>
      </c>
      <c r="F57" t="str">
        <f t="shared" si="1"/>
        <v>ne</v>
      </c>
    </row>
    <row r="58" spans="1:7" x14ac:dyDescent="0.25">
      <c r="A58" s="31" t="s">
        <v>11</v>
      </c>
      <c r="B58" s="31" t="s">
        <v>109</v>
      </c>
      <c r="C58" s="31" t="s">
        <v>155</v>
      </c>
      <c r="D58" s="32">
        <v>37558</v>
      </c>
      <c r="E58" s="34">
        <f t="shared" ca="1" si="0"/>
        <v>14</v>
      </c>
      <c r="F58" t="str">
        <f t="shared" si="1"/>
        <v>ne</v>
      </c>
    </row>
    <row r="59" spans="1:7" x14ac:dyDescent="0.25">
      <c r="A59" s="31" t="s">
        <v>11</v>
      </c>
      <c r="B59" s="31" t="s">
        <v>10</v>
      </c>
      <c r="C59" s="31" t="s">
        <v>153</v>
      </c>
      <c r="D59" s="32">
        <v>36967</v>
      </c>
      <c r="E59" s="34">
        <f t="shared" ca="1" si="0"/>
        <v>15</v>
      </c>
      <c r="F59" t="str">
        <f t="shared" si="1"/>
        <v>ne</v>
      </c>
    </row>
    <row r="60" spans="1:7" x14ac:dyDescent="0.25">
      <c r="A60" s="31" t="s">
        <v>29</v>
      </c>
      <c r="B60" s="31" t="s">
        <v>122</v>
      </c>
      <c r="C60" s="31" t="s">
        <v>155</v>
      </c>
      <c r="D60" s="32">
        <v>38201</v>
      </c>
      <c r="E60" s="34">
        <f t="shared" ca="1" si="0"/>
        <v>12</v>
      </c>
      <c r="F60" t="str">
        <f t="shared" si="1"/>
        <v>ne</v>
      </c>
    </row>
    <row r="61" spans="1:7" x14ac:dyDescent="0.25">
      <c r="A61" s="31" t="s">
        <v>29</v>
      </c>
      <c r="B61" s="31" t="s">
        <v>73</v>
      </c>
      <c r="C61" s="31" t="s">
        <v>174</v>
      </c>
      <c r="D61" s="32">
        <v>36677</v>
      </c>
      <c r="E61" s="34">
        <f t="shared" ca="1" si="0"/>
        <v>16</v>
      </c>
      <c r="F61" t="str">
        <f t="shared" si="1"/>
        <v>ne</v>
      </c>
      <c r="G61" t="s">
        <v>188</v>
      </c>
    </row>
    <row r="62" spans="1:7" x14ac:dyDescent="0.25">
      <c r="A62" s="31" t="s">
        <v>29</v>
      </c>
      <c r="B62" s="31" t="s">
        <v>28</v>
      </c>
      <c r="C62" s="31" t="s">
        <v>175</v>
      </c>
      <c r="D62" s="32">
        <v>36539</v>
      </c>
      <c r="E62" s="34">
        <f t="shared" ca="1" si="0"/>
        <v>16</v>
      </c>
      <c r="F62" t="str">
        <f t="shared" si="1"/>
        <v>ne</v>
      </c>
    </row>
    <row r="63" spans="1:7" x14ac:dyDescent="0.25">
      <c r="A63" s="31" t="s">
        <v>102</v>
      </c>
      <c r="B63" s="31" t="s">
        <v>101</v>
      </c>
      <c r="C63" s="31" t="s">
        <v>172</v>
      </c>
      <c r="D63" s="32">
        <v>36612</v>
      </c>
      <c r="E63" s="34">
        <f t="shared" ca="1" si="0"/>
        <v>16</v>
      </c>
      <c r="F63" t="str">
        <f t="shared" si="1"/>
        <v>ne</v>
      </c>
    </row>
    <row r="64" spans="1:7" x14ac:dyDescent="0.25">
      <c r="A64" s="31" t="s">
        <v>139</v>
      </c>
      <c r="B64" s="31" t="s">
        <v>138</v>
      </c>
      <c r="C64" s="31" t="s">
        <v>163</v>
      </c>
      <c r="D64" s="32">
        <v>36635</v>
      </c>
      <c r="E64" s="34">
        <f t="shared" ca="1" si="0"/>
        <v>16</v>
      </c>
      <c r="F64" t="str">
        <f t="shared" si="1"/>
        <v>ne</v>
      </c>
      <c r="G64" t="s">
        <v>188</v>
      </c>
    </row>
    <row r="65" spans="1:6" x14ac:dyDescent="0.25">
      <c r="A65" s="31" t="s">
        <v>66</v>
      </c>
      <c r="B65" s="31" t="s">
        <v>65</v>
      </c>
      <c r="C65" s="31" t="s">
        <v>150</v>
      </c>
      <c r="D65" s="32">
        <v>38250</v>
      </c>
      <c r="E65" s="34">
        <f t="shared" ca="1" si="0"/>
        <v>12</v>
      </c>
      <c r="F65" t="str">
        <f t="shared" si="1"/>
        <v>ne</v>
      </c>
    </row>
    <row r="66" spans="1:6" x14ac:dyDescent="0.25">
      <c r="A66" s="31" t="s">
        <v>92</v>
      </c>
      <c r="B66" s="31" t="s">
        <v>91</v>
      </c>
      <c r="C66" s="31" t="s">
        <v>150</v>
      </c>
      <c r="D66" s="32">
        <v>36578</v>
      </c>
      <c r="E66" s="34">
        <f t="shared" ca="1" si="0"/>
        <v>16</v>
      </c>
      <c r="F66" t="str">
        <f t="shared" si="1"/>
        <v>ne</v>
      </c>
    </row>
    <row r="67" spans="1:6" x14ac:dyDescent="0.25">
      <c r="A67" s="31" t="s">
        <v>78</v>
      </c>
      <c r="B67" s="31" t="s">
        <v>77</v>
      </c>
      <c r="C67" s="31" t="s">
        <v>176</v>
      </c>
      <c r="D67" s="32">
        <v>37816</v>
      </c>
      <c r="E67" s="34">
        <f t="shared" ref="E67:E82" ca="1" si="2">ROUND((TODAY()-D67)/365,0)</f>
        <v>13</v>
      </c>
      <c r="F67" t="str">
        <f t="shared" ref="F67:F82" si="3">IF(MONTH(D67)=7,"ano","ne")</f>
        <v>ano</v>
      </c>
    </row>
    <row r="68" spans="1:6" x14ac:dyDescent="0.25">
      <c r="A68" s="31" t="s">
        <v>90</v>
      </c>
      <c r="B68" s="31" t="s">
        <v>89</v>
      </c>
      <c r="C68" s="31" t="s">
        <v>152</v>
      </c>
      <c r="D68" s="32">
        <v>38115</v>
      </c>
      <c r="E68" s="34">
        <f t="shared" ca="1" si="2"/>
        <v>12</v>
      </c>
      <c r="F68" t="str">
        <f t="shared" si="3"/>
        <v>ne</v>
      </c>
    </row>
    <row r="69" spans="1:6" x14ac:dyDescent="0.25">
      <c r="A69" s="31" t="s">
        <v>70</v>
      </c>
      <c r="B69" s="31" t="s">
        <v>69</v>
      </c>
      <c r="C69" s="31" t="s">
        <v>156</v>
      </c>
      <c r="D69" s="32">
        <v>36528</v>
      </c>
      <c r="E69" s="34">
        <f t="shared" ca="1" si="2"/>
        <v>16</v>
      </c>
      <c r="F69" t="str">
        <f t="shared" si="3"/>
        <v>ne</v>
      </c>
    </row>
    <row r="70" spans="1:6" x14ac:dyDescent="0.25">
      <c r="A70" s="31" t="s">
        <v>98</v>
      </c>
      <c r="B70" s="31" t="s">
        <v>97</v>
      </c>
      <c r="C70" s="31" t="s">
        <v>177</v>
      </c>
      <c r="D70" s="32">
        <v>38101</v>
      </c>
      <c r="E70" s="34">
        <f t="shared" ca="1" si="2"/>
        <v>12</v>
      </c>
      <c r="F70" t="str">
        <f t="shared" si="3"/>
        <v>ne</v>
      </c>
    </row>
    <row r="71" spans="1:6" x14ac:dyDescent="0.25">
      <c r="A71" s="31" t="s">
        <v>96</v>
      </c>
      <c r="B71" s="31" t="s">
        <v>95</v>
      </c>
      <c r="C71" s="31" t="s">
        <v>175</v>
      </c>
      <c r="D71" s="32">
        <v>36763</v>
      </c>
      <c r="E71" s="34">
        <f t="shared" ca="1" si="2"/>
        <v>16</v>
      </c>
      <c r="F71" t="str">
        <f t="shared" si="3"/>
        <v>ne</v>
      </c>
    </row>
    <row r="72" spans="1:6" x14ac:dyDescent="0.25">
      <c r="A72" s="31" t="s">
        <v>49</v>
      </c>
      <c r="B72" s="31" t="s">
        <v>48</v>
      </c>
      <c r="C72" s="31" t="s">
        <v>153</v>
      </c>
      <c r="D72" s="32">
        <v>37049</v>
      </c>
      <c r="E72" s="34">
        <f t="shared" ca="1" si="2"/>
        <v>15</v>
      </c>
      <c r="F72" t="str">
        <f t="shared" si="3"/>
        <v>ne</v>
      </c>
    </row>
    <row r="73" spans="1:6" x14ac:dyDescent="0.25">
      <c r="A73" s="31" t="s">
        <v>15</v>
      </c>
      <c r="B73" s="31" t="s">
        <v>14</v>
      </c>
      <c r="C73" s="31" t="s">
        <v>175</v>
      </c>
      <c r="D73" s="32">
        <v>38184</v>
      </c>
      <c r="E73" s="34">
        <f t="shared" ca="1" si="2"/>
        <v>12</v>
      </c>
      <c r="F73" t="str">
        <f t="shared" si="3"/>
        <v>ano</v>
      </c>
    </row>
    <row r="74" spans="1:6" x14ac:dyDescent="0.25">
      <c r="A74" s="31" t="s">
        <v>9</v>
      </c>
      <c r="B74" s="31" t="s">
        <v>8</v>
      </c>
      <c r="C74" s="31" t="s">
        <v>152</v>
      </c>
      <c r="D74" s="32">
        <v>38066</v>
      </c>
      <c r="E74" s="34">
        <f t="shared" ca="1" si="2"/>
        <v>12</v>
      </c>
      <c r="F74" t="str">
        <f t="shared" si="3"/>
        <v>ne</v>
      </c>
    </row>
    <row r="75" spans="1:6" x14ac:dyDescent="0.25">
      <c r="A75" s="31" t="s">
        <v>9</v>
      </c>
      <c r="B75" s="31" t="s">
        <v>125</v>
      </c>
      <c r="C75" s="31" t="s">
        <v>173</v>
      </c>
      <c r="D75" s="32">
        <v>37322</v>
      </c>
      <c r="E75" s="34">
        <f t="shared" ca="1" si="2"/>
        <v>14</v>
      </c>
      <c r="F75" t="str">
        <f t="shared" si="3"/>
        <v>ne</v>
      </c>
    </row>
    <row r="76" spans="1:6" x14ac:dyDescent="0.25">
      <c r="A76" s="31" t="s">
        <v>117</v>
      </c>
      <c r="B76" s="31" t="s">
        <v>116</v>
      </c>
      <c r="C76" s="31" t="s">
        <v>178</v>
      </c>
      <c r="D76" s="32">
        <v>37925</v>
      </c>
      <c r="E76" s="34">
        <f t="shared" ca="1" si="2"/>
        <v>13</v>
      </c>
      <c r="F76" t="str">
        <f t="shared" si="3"/>
        <v>ne</v>
      </c>
    </row>
    <row r="77" spans="1:6" x14ac:dyDescent="0.25">
      <c r="A77" s="31" t="s">
        <v>36</v>
      </c>
      <c r="B77" s="31" t="s">
        <v>35</v>
      </c>
      <c r="C77" s="31" t="s">
        <v>179</v>
      </c>
      <c r="D77" s="32">
        <v>38161</v>
      </c>
      <c r="E77" s="34">
        <f t="shared" ca="1" si="2"/>
        <v>12</v>
      </c>
      <c r="F77" t="str">
        <f t="shared" si="3"/>
        <v>ne</v>
      </c>
    </row>
    <row r="78" spans="1:6" x14ac:dyDescent="0.25">
      <c r="A78" s="31" t="s">
        <v>36</v>
      </c>
      <c r="B78" s="31" t="s">
        <v>55</v>
      </c>
      <c r="C78" s="31" t="s">
        <v>175</v>
      </c>
      <c r="D78" s="32">
        <v>37497</v>
      </c>
      <c r="E78" s="34">
        <f t="shared" ca="1" si="2"/>
        <v>14</v>
      </c>
      <c r="F78" t="str">
        <f t="shared" si="3"/>
        <v>ne</v>
      </c>
    </row>
    <row r="79" spans="1:6" x14ac:dyDescent="0.25">
      <c r="A79" s="31" t="s">
        <v>38</v>
      </c>
      <c r="B79" s="31" t="s">
        <v>37</v>
      </c>
      <c r="C79" s="31" t="s">
        <v>153</v>
      </c>
      <c r="D79" s="32">
        <v>37829</v>
      </c>
      <c r="E79" s="34">
        <f t="shared" ca="1" si="2"/>
        <v>13</v>
      </c>
      <c r="F79" t="str">
        <f t="shared" si="3"/>
        <v>ano</v>
      </c>
    </row>
    <row r="80" spans="1:6" x14ac:dyDescent="0.25">
      <c r="A80" s="31" t="s">
        <v>45</v>
      </c>
      <c r="B80" s="31" t="s">
        <v>52</v>
      </c>
      <c r="C80" s="31" t="s">
        <v>180</v>
      </c>
      <c r="D80" s="32">
        <v>37625</v>
      </c>
      <c r="E80" s="34">
        <f t="shared" ca="1" si="2"/>
        <v>13</v>
      </c>
      <c r="F80" t="str">
        <f t="shared" si="3"/>
        <v>ne</v>
      </c>
    </row>
    <row r="81" spans="1:7" x14ac:dyDescent="0.25">
      <c r="A81" s="31" t="s">
        <v>45</v>
      </c>
      <c r="B81" s="31" t="s">
        <v>60</v>
      </c>
      <c r="C81" s="31" t="s">
        <v>153</v>
      </c>
      <c r="D81" s="32">
        <v>36664</v>
      </c>
      <c r="E81" s="34">
        <f t="shared" ca="1" si="2"/>
        <v>16</v>
      </c>
      <c r="F81" t="str">
        <f t="shared" si="3"/>
        <v>ne</v>
      </c>
    </row>
    <row r="82" spans="1:7" x14ac:dyDescent="0.25">
      <c r="A82" s="31" t="s">
        <v>45</v>
      </c>
      <c r="B82" s="31" t="s">
        <v>44</v>
      </c>
      <c r="C82" s="31" t="s">
        <v>152</v>
      </c>
      <c r="D82" s="32">
        <v>37355</v>
      </c>
      <c r="E82" s="34">
        <f t="shared" ca="1" si="2"/>
        <v>14</v>
      </c>
      <c r="F82" t="str">
        <f t="shared" si="3"/>
        <v>ne</v>
      </c>
      <c r="G82" t="s">
        <v>188</v>
      </c>
    </row>
  </sheetData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21B2C797-E739-4924-A494-347EA556F26B}">
            <xm:f>NOT(ISERROR(SEARCH($F$17,H64)))</xm:f>
            <xm:f>$F$17</xm:f>
            <x14:dxf>
              <fill>
                <patternFill>
                  <bgColor rgb="FF92D050"/>
                </patternFill>
              </fill>
            </x14:dxf>
          </x14:cfRule>
          <xm:sqref>H64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O10" sqref="O10"/>
    </sheetView>
  </sheetViews>
  <sheetFormatPr defaultRowHeight="15" x14ac:dyDescent="0.25"/>
  <sheetData>
    <row r="1" spans="1:12" x14ac:dyDescent="0.25">
      <c r="A1" t="s">
        <v>148</v>
      </c>
      <c r="B1" t="s">
        <v>3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 t="s">
        <v>1</v>
      </c>
      <c r="L1" t="s">
        <v>4</v>
      </c>
    </row>
    <row r="2" spans="1:12" x14ac:dyDescent="0.25">
      <c r="A2" t="s">
        <v>114</v>
      </c>
      <c r="B2" t="s">
        <v>115</v>
      </c>
      <c r="C2">
        <v>6</v>
      </c>
      <c r="D2">
        <v>6</v>
      </c>
      <c r="E2">
        <v>6</v>
      </c>
      <c r="F2">
        <v>6</v>
      </c>
      <c r="G2">
        <v>6</v>
      </c>
      <c r="H2">
        <v>6</v>
      </c>
      <c r="I2">
        <v>6</v>
      </c>
      <c r="J2">
        <v>6</v>
      </c>
      <c r="K2">
        <v>48</v>
      </c>
      <c r="L2" t="s">
        <v>188</v>
      </c>
    </row>
    <row r="3" spans="1:12" x14ac:dyDescent="0.25">
      <c r="A3" t="s">
        <v>112</v>
      </c>
      <c r="B3" t="s">
        <v>23</v>
      </c>
      <c r="C3">
        <v>6</v>
      </c>
      <c r="D3">
        <v>6</v>
      </c>
      <c r="E3">
        <v>6</v>
      </c>
      <c r="F3">
        <v>6</v>
      </c>
      <c r="G3">
        <v>6</v>
      </c>
      <c r="H3">
        <v>6</v>
      </c>
      <c r="I3">
        <v>6</v>
      </c>
      <c r="J3">
        <v>5</v>
      </c>
      <c r="K3">
        <v>47</v>
      </c>
      <c r="L3" t="s">
        <v>188</v>
      </c>
    </row>
    <row r="4" spans="1:12" x14ac:dyDescent="0.25">
      <c r="A4" t="s">
        <v>113</v>
      </c>
      <c r="B4" t="s">
        <v>23</v>
      </c>
      <c r="C4">
        <v>6</v>
      </c>
      <c r="D4">
        <v>6</v>
      </c>
      <c r="E4">
        <v>6</v>
      </c>
      <c r="F4">
        <v>6</v>
      </c>
      <c r="G4">
        <v>6</v>
      </c>
      <c r="H4">
        <v>6</v>
      </c>
      <c r="I4">
        <v>5</v>
      </c>
      <c r="J4">
        <v>6</v>
      </c>
      <c r="K4">
        <v>47</v>
      </c>
      <c r="L4" t="s">
        <v>188</v>
      </c>
    </row>
    <row r="5" spans="1:12" x14ac:dyDescent="0.25">
      <c r="A5" t="s">
        <v>44</v>
      </c>
      <c r="B5" t="s">
        <v>45</v>
      </c>
      <c r="C5">
        <v>6</v>
      </c>
      <c r="D5">
        <v>6</v>
      </c>
      <c r="E5">
        <v>6</v>
      </c>
      <c r="F5">
        <v>6</v>
      </c>
      <c r="G5">
        <v>6</v>
      </c>
      <c r="H5">
        <v>5</v>
      </c>
      <c r="I5">
        <v>6</v>
      </c>
      <c r="J5">
        <v>5</v>
      </c>
      <c r="K5">
        <v>46</v>
      </c>
      <c r="L5" t="s">
        <v>188</v>
      </c>
    </row>
    <row r="6" spans="1:12" x14ac:dyDescent="0.25">
      <c r="A6" t="s">
        <v>149</v>
      </c>
      <c r="B6" t="s">
        <v>23</v>
      </c>
      <c r="C6">
        <v>6</v>
      </c>
      <c r="D6">
        <v>6</v>
      </c>
      <c r="E6">
        <v>6</v>
      </c>
      <c r="F6">
        <v>6</v>
      </c>
      <c r="G6">
        <v>6</v>
      </c>
      <c r="H6">
        <v>5</v>
      </c>
      <c r="I6">
        <v>6</v>
      </c>
      <c r="J6">
        <v>5</v>
      </c>
      <c r="K6">
        <v>46</v>
      </c>
      <c r="L6" t="s">
        <v>188</v>
      </c>
    </row>
    <row r="7" spans="1:12" x14ac:dyDescent="0.25">
      <c r="A7" t="s">
        <v>24</v>
      </c>
      <c r="B7" t="s">
        <v>25</v>
      </c>
      <c r="C7">
        <v>6</v>
      </c>
      <c r="D7">
        <v>6</v>
      </c>
      <c r="E7">
        <v>6</v>
      </c>
      <c r="F7">
        <v>4</v>
      </c>
      <c r="G7">
        <v>6</v>
      </c>
      <c r="H7">
        <v>6</v>
      </c>
      <c r="I7">
        <v>5</v>
      </c>
      <c r="J7">
        <v>6</v>
      </c>
      <c r="K7">
        <v>45</v>
      </c>
      <c r="L7" t="s">
        <v>188</v>
      </c>
    </row>
    <row r="8" spans="1:12" x14ac:dyDescent="0.25">
      <c r="A8" t="s">
        <v>79</v>
      </c>
      <c r="B8" t="s">
        <v>80</v>
      </c>
      <c r="C8">
        <v>6</v>
      </c>
      <c r="D8">
        <v>6</v>
      </c>
      <c r="E8">
        <v>6</v>
      </c>
      <c r="F8">
        <v>5</v>
      </c>
      <c r="G8">
        <v>6</v>
      </c>
      <c r="H8">
        <v>6</v>
      </c>
      <c r="I8">
        <v>4</v>
      </c>
      <c r="J8">
        <v>5</v>
      </c>
      <c r="K8">
        <v>44</v>
      </c>
      <c r="L8" t="s">
        <v>188</v>
      </c>
    </row>
    <row r="9" spans="1:12" x14ac:dyDescent="0.25">
      <c r="A9" t="s">
        <v>93</v>
      </c>
      <c r="B9" t="s">
        <v>68</v>
      </c>
      <c r="C9">
        <v>6</v>
      </c>
      <c r="D9">
        <v>6</v>
      </c>
      <c r="E9">
        <v>6</v>
      </c>
      <c r="F9">
        <v>3</v>
      </c>
      <c r="G9">
        <v>6</v>
      </c>
      <c r="H9">
        <v>6</v>
      </c>
      <c r="I9">
        <v>4</v>
      </c>
      <c r="J9">
        <v>6</v>
      </c>
      <c r="K9">
        <v>43</v>
      </c>
      <c r="L9" t="s">
        <v>188</v>
      </c>
    </row>
    <row r="10" spans="1:12" x14ac:dyDescent="0.25">
      <c r="A10" t="s">
        <v>73</v>
      </c>
      <c r="B10" t="s">
        <v>29</v>
      </c>
      <c r="C10">
        <v>6</v>
      </c>
      <c r="D10">
        <v>4</v>
      </c>
      <c r="E10">
        <v>6</v>
      </c>
      <c r="F10">
        <v>4</v>
      </c>
      <c r="G10">
        <v>6</v>
      </c>
      <c r="H10">
        <v>6</v>
      </c>
      <c r="I10">
        <v>6</v>
      </c>
      <c r="J10">
        <v>4</v>
      </c>
      <c r="K10">
        <v>42</v>
      </c>
      <c r="L10" t="s">
        <v>188</v>
      </c>
    </row>
    <row r="11" spans="1:12" x14ac:dyDescent="0.25">
      <c r="A11" t="s">
        <v>142</v>
      </c>
      <c r="B11" t="s">
        <v>143</v>
      </c>
      <c r="C11">
        <v>6</v>
      </c>
      <c r="D11">
        <v>5</v>
      </c>
      <c r="E11">
        <v>5</v>
      </c>
      <c r="F11">
        <v>2</v>
      </c>
      <c r="G11">
        <v>3</v>
      </c>
      <c r="H11">
        <v>6</v>
      </c>
      <c r="I11">
        <v>6</v>
      </c>
      <c r="J11">
        <v>5</v>
      </c>
      <c r="K11">
        <v>38</v>
      </c>
      <c r="L11" t="s">
        <v>188</v>
      </c>
    </row>
    <row r="12" spans="1:12" x14ac:dyDescent="0.25">
      <c r="A12" t="s">
        <v>16</v>
      </c>
      <c r="B12" t="s">
        <v>17</v>
      </c>
      <c r="C12">
        <v>5</v>
      </c>
      <c r="D12">
        <v>5</v>
      </c>
      <c r="E12">
        <v>5</v>
      </c>
      <c r="F12">
        <v>1</v>
      </c>
      <c r="G12">
        <v>3</v>
      </c>
      <c r="H12">
        <v>6</v>
      </c>
      <c r="I12">
        <v>6</v>
      </c>
      <c r="J12">
        <v>6</v>
      </c>
      <c r="K12">
        <v>37</v>
      </c>
      <c r="L12" t="s">
        <v>188</v>
      </c>
    </row>
    <row r="13" spans="1:12" x14ac:dyDescent="0.25">
      <c r="A13" t="s">
        <v>138</v>
      </c>
      <c r="B13" t="s">
        <v>139</v>
      </c>
      <c r="C13">
        <v>6</v>
      </c>
      <c r="D13">
        <v>3</v>
      </c>
      <c r="E13">
        <v>2</v>
      </c>
      <c r="F13">
        <v>5</v>
      </c>
      <c r="G13">
        <v>4</v>
      </c>
      <c r="H13">
        <v>5</v>
      </c>
      <c r="I13">
        <v>5</v>
      </c>
      <c r="J13">
        <v>6</v>
      </c>
      <c r="K13">
        <v>36</v>
      </c>
      <c r="L13" t="s">
        <v>188</v>
      </c>
    </row>
    <row r="14" spans="1:12" x14ac:dyDescent="0.25">
      <c r="A14" t="s">
        <v>14</v>
      </c>
      <c r="B14" t="s">
        <v>15</v>
      </c>
      <c r="C14">
        <v>5</v>
      </c>
      <c r="D14">
        <v>6</v>
      </c>
      <c r="E14">
        <v>6</v>
      </c>
      <c r="F14">
        <v>0</v>
      </c>
      <c r="G14">
        <v>6</v>
      </c>
      <c r="H14">
        <v>6</v>
      </c>
      <c r="I14">
        <v>5</v>
      </c>
      <c r="J14">
        <v>1</v>
      </c>
      <c r="K14">
        <v>35</v>
      </c>
      <c r="L14" t="s">
        <v>190</v>
      </c>
    </row>
    <row r="15" spans="1:12" x14ac:dyDescent="0.25">
      <c r="A15" t="s">
        <v>77</v>
      </c>
      <c r="B15" t="s">
        <v>78</v>
      </c>
      <c r="C15">
        <v>6</v>
      </c>
      <c r="D15">
        <v>2</v>
      </c>
      <c r="E15">
        <v>4</v>
      </c>
      <c r="F15">
        <v>3</v>
      </c>
      <c r="G15">
        <v>4</v>
      </c>
      <c r="H15">
        <v>6</v>
      </c>
      <c r="I15">
        <v>5</v>
      </c>
      <c r="J15">
        <v>5</v>
      </c>
      <c r="K15">
        <v>35</v>
      </c>
      <c r="L15" t="s">
        <v>190</v>
      </c>
    </row>
    <row r="16" spans="1:12" x14ac:dyDescent="0.25">
      <c r="A16" t="s">
        <v>111</v>
      </c>
      <c r="B16" t="s">
        <v>27</v>
      </c>
      <c r="C16">
        <v>6</v>
      </c>
      <c r="D16">
        <v>3</v>
      </c>
      <c r="E16">
        <v>4</v>
      </c>
      <c r="F16">
        <v>3</v>
      </c>
      <c r="G16">
        <v>4</v>
      </c>
      <c r="H16">
        <v>3</v>
      </c>
      <c r="I16">
        <v>6</v>
      </c>
      <c r="J16">
        <v>5</v>
      </c>
      <c r="K16">
        <v>34</v>
      </c>
      <c r="L16" t="s">
        <v>190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body</vt:lpstr>
      <vt:lpstr>kontakty</vt:lpstr>
      <vt:lpstr>kosin</vt:lpstr>
      <vt:lpstr>kontakty!kontakty_2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Šimonka Jan</cp:lastModifiedBy>
  <cp:lastPrinted>2016-06-25T08:38:07Z</cp:lastPrinted>
  <dcterms:created xsi:type="dcterms:W3CDTF">2016-04-12T23:55:46Z</dcterms:created>
  <dcterms:modified xsi:type="dcterms:W3CDTF">2016-06-25T08:39:28Z</dcterms:modified>
</cp:coreProperties>
</file>