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outez220\Desktop\220\"/>
    </mc:Choice>
  </mc:AlternateContent>
  <bookViews>
    <workbookView xWindow="0" yWindow="0" windowWidth="19200" windowHeight="11535" activeTab="1"/>
  </bookViews>
  <sheets>
    <sheet name="body" sheetId="1" r:id="rId1"/>
    <sheet name="kosin" sheetId="4" r:id="rId2"/>
    <sheet name="kontakty" sheetId="3" r:id="rId3"/>
  </sheets>
  <definedNames>
    <definedName name="kontakty_1" localSheetId="2">kontakty!$A$1:$E$81</definedName>
  </definedNames>
  <calcPr calcId="152511"/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H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1" i="3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1" i="3"/>
  <c r="E84" i="1"/>
  <c r="F84" i="1"/>
  <c r="G84" i="1"/>
  <c r="H84" i="1"/>
  <c r="I84" i="1"/>
  <c r="J84" i="1"/>
  <c r="K84" i="1"/>
  <c r="D84" i="1"/>
  <c r="D90" i="1"/>
  <c r="O69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2" i="1"/>
  <c r="D89" i="1"/>
  <c r="D88" i="1"/>
  <c r="C86" i="1"/>
  <c r="C85" i="1"/>
  <c r="N56" i="1"/>
  <c r="N27" i="1"/>
  <c r="N52" i="1"/>
  <c r="N59" i="1"/>
  <c r="N61" i="1"/>
  <c r="N73" i="1"/>
  <c r="N33" i="1"/>
  <c r="N64" i="1"/>
  <c r="N15" i="1"/>
  <c r="N25" i="1"/>
  <c r="N48" i="1"/>
  <c r="N28" i="1"/>
  <c r="N78" i="1"/>
  <c r="N38" i="1"/>
  <c r="N2" i="1"/>
  <c r="N66" i="1"/>
  <c r="N49" i="1"/>
  <c r="N50" i="1"/>
  <c r="N55" i="1"/>
  <c r="N44" i="1"/>
  <c r="N40" i="1"/>
  <c r="N58" i="1"/>
  <c r="N14" i="1"/>
  <c r="N12" i="1"/>
  <c r="L79" i="1"/>
  <c r="N79" i="1" s="1"/>
  <c r="N45" i="1"/>
  <c r="N7" i="1"/>
  <c r="L69" i="1"/>
  <c r="N69" i="1" s="1"/>
  <c r="N22" i="1"/>
  <c r="L82" i="1"/>
  <c r="N82" i="1" s="1"/>
  <c r="N32" i="1"/>
  <c r="N17" i="1"/>
  <c r="N20" i="1"/>
  <c r="N46" i="1"/>
  <c r="L59" i="1"/>
  <c r="N5" i="1"/>
  <c r="N41" i="1"/>
  <c r="L60" i="1"/>
  <c r="N60" i="1" s="1"/>
  <c r="L61" i="1"/>
  <c r="L71" i="1"/>
  <c r="N71" i="1" s="1"/>
  <c r="L68" i="1"/>
  <c r="N68" i="1" s="1"/>
  <c r="N24" i="1"/>
  <c r="L73" i="1"/>
  <c r="L62" i="1"/>
  <c r="N62" i="1" s="1"/>
  <c r="L74" i="1"/>
  <c r="N74" i="1" s="1"/>
  <c r="N42" i="1"/>
  <c r="L75" i="1"/>
  <c r="N75" i="1" s="1"/>
  <c r="N47" i="1"/>
  <c r="N34" i="1"/>
  <c r="L64" i="1"/>
  <c r="N10" i="1"/>
  <c r="L63" i="1"/>
  <c r="N63" i="1" s="1"/>
  <c r="N43" i="1"/>
  <c r="N8" i="1"/>
  <c r="N57" i="1"/>
  <c r="L76" i="1"/>
  <c r="N76" i="1" s="1"/>
  <c r="N53" i="1"/>
  <c r="L81" i="1"/>
  <c r="N81" i="1" s="1"/>
  <c r="N35" i="1"/>
  <c r="N9" i="1"/>
  <c r="N6" i="1"/>
  <c r="N36" i="1"/>
  <c r="N54" i="1"/>
  <c r="L65" i="1"/>
  <c r="N65" i="1" s="1"/>
  <c r="N21" i="1"/>
  <c r="L78" i="1"/>
  <c r="N37" i="1"/>
  <c r="L70" i="1"/>
  <c r="N70" i="1" s="1"/>
  <c r="N18" i="1"/>
  <c r="N16" i="1"/>
  <c r="N3" i="1"/>
  <c r="N4" i="1"/>
  <c r="N26" i="1"/>
  <c r="N23" i="1"/>
  <c r="N29" i="1"/>
  <c r="L66" i="1"/>
  <c r="L72" i="1"/>
  <c r="N72" i="1" s="1"/>
  <c r="N30" i="1"/>
  <c r="L67" i="1"/>
  <c r="N67" i="1" s="1"/>
  <c r="N31" i="1"/>
  <c r="N19" i="1"/>
  <c r="L80" i="1"/>
  <c r="N80" i="1" s="1"/>
  <c r="N51" i="1"/>
  <c r="L83" i="1"/>
  <c r="N83" i="1" s="1"/>
  <c r="N13" i="1"/>
  <c r="L77" i="1"/>
  <c r="N77" i="1" s="1"/>
  <c r="N11" i="1"/>
  <c r="N39" i="1"/>
</calcChain>
</file>

<file path=xl/connections.xml><?xml version="1.0" encoding="utf-8"?>
<connections xmlns="http://schemas.openxmlformats.org/spreadsheetml/2006/main">
  <connection id="1" name="kontakty" type="6" refreshedVersion="5" background="1" saveData="1">
    <textPr codePage="1250" sourceFile="D:\Users\soutez220\Desktop\220\kontakty.txt" decimal="," thousands=" " tab="0" semicolon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<sst xmlns="http://schemas.openxmlformats.org/spreadsheetml/2006/main" count="596" uniqueCount="183">
  <si>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</si>
  <si>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</si>
  <si>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</si>
  <si>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</si>
  <si>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</si>
  <si>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</si>
  <si>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</si>
  <si>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</si>
  <si>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</si>
  <si>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</si>
  <si>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</si>
  <si>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</si>
  <si>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</si>
  <si>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</si>
  <si>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</si>
  <si>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</si>
  <si>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</si>
  <si>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</si>
  <si>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</si>
  <si>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</si>
  <si>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</si>
  <si>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</si>
  <si>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</si>
  <si>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</si>
  <si>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</si>
  <si>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</si>
  <si>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</si>
  <si>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</si>
  <si>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</si>
  <si>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</si>
  <si>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</si>
  <si>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</si>
  <si>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</si>
  <si>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</si>
  <si>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</si>
  <si>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</si>
  <si>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</si>
  <si>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</si>
  <si>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</si>
  <si>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</si>
  <si>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</si>
  <si>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</si>
  <si>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</si>
  <si>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</si>
  <si>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</si>
  <si>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</si>
  <si>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</si>
  <si>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</si>
  <si>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</si>
  <si>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</si>
  <si>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</si>
  <si>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</si>
  <si>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</si>
  <si>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</si>
  <si>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</si>
  <si>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</si>
  <si>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</si>
  <si>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</si>
  <si>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</si>
  <si>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</si>
  <si>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</si>
  <si>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</si>
  <si>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</si>
  <si>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</si>
  <si>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</si>
  <si>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</si>
  <si>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</si>
  <si>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</si>
  <si>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</si>
  <si>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</si>
  <si>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</si>
  <si>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</si>
  <si>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</si>
  <si>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</si>
  <si>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</si>
  <si>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</si>
  <si>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</si>
  <si>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</si>
  <si>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</si>
  <si>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</si>
  <si>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</si>
  <si>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</si>
  <si>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</si>
  <si>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</si>
  <si>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</si>
  <si>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</si>
  <si>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</si>
  <si>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</si>
  <si>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</si>
  <si>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</si>
  <si>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</si>
  <si>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</si>
  <si>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</si>
  <si>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</si>
  <si>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</si>
  <si>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</si>
  <si>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</si>
  <si>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</si>
  <si>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</si>
  <si>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</si>
  <si>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</si>
  <si>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</si>
  <si>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</si>
  <si>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</si>
  <si>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</si>
  <si>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</si>
  <si>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</si>
  <si>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</si>
  <si>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</si>
  <si>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</si>
  <si>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</si>
  <si>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</si>
  <si>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</si>
  <si>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</si>
  <si>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</si>
  <si>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</si>
  <si>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</si>
  <si>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</si>
  <si>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</si>
  <si>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</si>
  <si>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</si>
  <si>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</si>
  <si>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</si>
  <si>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</si>
  <si>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</si>
  <si>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</si>
  <si>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</si>
  <si>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</si>
  <si>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</si>
  <si>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</si>
  <si>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</si>
  <si>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</si>
  <si>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</si>
  <si>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</si>
  <si>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</si>
  <si>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</si>
  <si>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</si>
  <si>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</si>
  <si>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</si>
  <si>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</si>
  <si>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</si>
  <si>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</si>
  <si>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</si>
  <si>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</si>
  <si>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</si>
  <si>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</si>
  <si>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</si>
  <si>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</si>
  <si>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</si>
  <si>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</si>
  <si>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Olomouc</t>
  </si>
  <si>
    <t>Trutnov</t>
  </si>
  <si>
    <t>Praha</t>
  </si>
  <si>
    <t>Jihlava</t>
  </si>
  <si>
    <t>Beroun</t>
  </si>
  <si>
    <t>Brno</t>
  </si>
  <si>
    <t>Litomyšl</t>
  </si>
  <si>
    <t>Ostrava</t>
  </si>
  <si>
    <t>Svitavy</t>
  </si>
  <si>
    <t>Třešť</t>
  </si>
  <si>
    <t>Cheb</t>
  </si>
  <si>
    <t>Litoměřice</t>
  </si>
  <si>
    <t>Liberec</t>
  </si>
  <si>
    <t>Pardubice</t>
  </si>
  <si>
    <t>Jana</t>
  </si>
  <si>
    <t>Prostějov</t>
  </si>
  <si>
    <t>Mělník</t>
  </si>
  <si>
    <t>Slavkov</t>
  </si>
  <si>
    <t>Aš</t>
  </si>
  <si>
    <t>Jeseník</t>
  </si>
  <si>
    <t>Poděbrady</t>
  </si>
  <si>
    <t>Humpolec</t>
  </si>
  <si>
    <t>Polička</t>
  </si>
  <si>
    <t>Tábor</t>
  </si>
  <si>
    <t>Uherské Hradiště</t>
  </si>
  <si>
    <t>Zlín</t>
  </si>
  <si>
    <t>Šumperk</t>
  </si>
  <si>
    <t>Sušice</t>
  </si>
  <si>
    <t>Rosice</t>
  </si>
  <si>
    <t>Přibyslav</t>
  </si>
  <si>
    <t>Mohelnice</t>
  </si>
  <si>
    <t>postupuje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</si>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</sst>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800]dddd\,\ mmmm\ dd\,\ 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4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10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2" fillId="2" borderId="3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Font="1" applyFill="1" applyBorder="1"/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/>
    <xf numFmtId="0" fontId="0" fillId="0" borderId="8" xfId="0" applyFont="1" applyFill="1" applyBorder="1"/>
    <xf numFmtId="10" fontId="0" fillId="0" borderId="8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0" fillId="0" borderId="8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1" fontId="0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1" xfId="0" applyBorder="1"/>
    <xf numFmtId="0" fontId="0" fillId="0" borderId="7" xfId="0" applyBorder="1"/>
    <xf numFmtId="0" fontId="0" fillId="0" borderId="8" xfId="0" applyBorder="1"/>
    <xf numFmtId="165" fontId="0" fillId="0" borderId="3" xfId="0" applyNumberFormat="1" applyBorder="1"/>
    <xf numFmtId="0" fontId="0" fillId="0" borderId="4" xfId="0" applyBorder="1"/>
    <xf numFmtId="165" fontId="0" fillId="0" borderId="1" xfId="0" applyNumberFormat="1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22" fontId="0" fillId="0" borderId="3" xfId="0" applyNumberFormat="1" applyBorder="1"/>
    <xf numFmtId="22" fontId="0" fillId="0" borderId="1" xfId="0" applyNumberFormat="1" applyBorder="1"/>
  </cellXfs>
  <cellStyles count="1">
    <cellStyle name="Normální" xfId="0" builtinId="0"/>
  </cellStyles>
  <dxfs count="3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Průměrné hodnocení jednotlivých úloh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body!$D$84:$K$84</c:f>
              <c:numCache>
                <c:formatCode>0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5795064"/>
        <c:axId val="275802904"/>
      </c:barChart>
      <c:catAx>
        <c:axId val="2757950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75802904"/>
        <c:crosses val="autoZero"/>
        <c:auto val="1"/>
        <c:lblAlgn val="ctr"/>
        <c:lblOffset val="100"/>
        <c:noMultiLvlLbl val="0"/>
      </c:catAx>
      <c:valAx>
        <c:axId val="27580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75795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280987</xdr:colOff>
      <xdr:row>17</xdr:row>
      <xdr:rowOff>71437</xdr:rowOff>
    </xdr:from>
    <xdr:to>
      <xdr:col>23</xdr:col>
      <xdr:colOff>128587</xdr:colOff>
      <xdr:row>31</xdr:row>
      <xdr:rowOff>147637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kontakty_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0"/>
  <sheetViews>
    <sheetView topLeftCell="A48" workbookViewId="0">
      <selection activeCell="O1" sqref="O1:O58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9.42578125" style="3" customWidth="1"/>
    <col min="4" max="11" width="4.7109375" style="1" customWidth="1"/>
    <col min="12" max="12" width="7.5703125" style="6" customWidth="1"/>
    <col min="13" max="13" width="9.140625" style="9" bestFit="1" customWidth="1"/>
    <col min="14" max="14" width="7.5703125" style="4" customWidth="1"/>
    <col min="15" max="15" width="11.85546875" style="4" bestFit="1" customWidth="1"/>
    <col min="16" max="16384" width="8.85546875" style="3"/>
  </cols>
  <sheetData>
    <row r="1" spans="2:17" ht="15.75" thickTop="1" x14ac:dyDescent="0.25">
      <c r="B1" s="13" t="s">
        <v>148</v>
      </c>
      <c r="C1" s="14" t="s">
        <v>3</v>
      </c>
      <c r="D1" s="15">
        <v>1</v>
      </c>
      <c r="E1" s="15">
        <v>2</v>
      </c>
      <c r="F1" s="15">
        <v>3</v>
      </c>
      <c r="G1" s="15">
        <v>4</v>
      </c>
      <c r="H1" s="15">
        <v>5</v>
      </c>
      <c r="I1" s="15">
        <v>6</v>
      </c>
      <c r="J1" s="15">
        <v>7</v>
      </c>
      <c r="K1" s="15">
        <v>8</v>
      </c>
      <c r="L1" s="16" t="s">
        <v>1</v>
      </c>
      <c r="M1" s="17" t="s">
        <v>0</v>
      </c>
      <c r="N1" s="18" t="s">
        <v>5</v>
      </c>
      <c r="O1" s="19" t="s">
        <v>4</v>
      </c>
    </row>
    <row r="2" spans="2:17" x14ac:dyDescent="0.25">
      <c r="B2" s="20" t="s">
        <v>114</v>
      </c>
      <c r="C2" s="10" t="s">
        <v>115</v>
      </c>
      <c r="D2" s="29">
        <v>6</v>
      </c>
      <c r="E2" s="29">
        <v>6</v>
      </c>
      <c r="F2" s="29">
        <v>6</v>
      </c>
      <c r="G2" s="29">
        <v>6</v>
      </c>
      <c r="H2" s="29">
        <v>6</v>
      </c>
      <c r="I2" s="29">
        <v>6</v>
      </c>
      <c r="J2" s="29">
        <v>6</v>
      </c>
      <c r="K2" s="29">
        <v>6</v>
      </c>
      <c r="L2" s="27">
        <f>D2+E2+F2+G2+H2+I2+J2+K2</f>
        <v>48</v>
      </c>
      <c r="M2" s="11"/>
      <c r="N2" s="12" t="str">
        <f>IF(L2&gt;23, "Ano", "Ne")</f>
        <v>Ano</v>
      </c>
      <c r="O2" s="21" t="str">
        <f>IF(N2="Ano", "postupuje", "")</f>
        <v>postupuje</v>
      </c>
    </row>
    <row r="3" spans="2:17" x14ac:dyDescent="0.25">
      <c r="B3" s="20" t="s">
        <v>112</v>
      </c>
      <c r="C3" s="10" t="s">
        <v>23</v>
      </c>
      <c r="D3" s="29">
        <v>6</v>
      </c>
      <c r="E3" s="29">
        <v>6</v>
      </c>
      <c r="F3" s="29">
        <v>6</v>
      </c>
      <c r="G3" s="29">
        <v>6</v>
      </c>
      <c r="H3" s="29">
        <v>6</v>
      </c>
      <c r="I3" s="29">
        <v>6</v>
      </c>
      <c r="J3" s="29">
        <v>6</v>
      </c>
      <c r="K3" s="29">
        <v>5</v>
      </c>
      <c r="L3" s="27">
        <f>D3+E3+F3+G3+H3+I3+J3+K3</f>
        <v>47</v>
      </c>
      <c r="M3" s="11"/>
      <c r="N3" s="12" t="str">
        <f>IF(L3&gt;23, "Ano", "Ne")</f>
        <v>Ano</v>
      </c>
      <c r="O3" s="21" t="str">
        <f t="shared" ref="O3:O66" si="0">IF(N3="Ano", "postupuje", "")</f>
        <v>postupuje</v>
      </c>
    </row>
    <row r="4" spans="2:17" x14ac:dyDescent="0.25">
      <c r="B4" s="20" t="s">
        <v>113</v>
      </c>
      <c r="C4" s="10" t="s">
        <v>23</v>
      </c>
      <c r="D4" s="29">
        <v>6</v>
      </c>
      <c r="E4" s="29">
        <v>6</v>
      </c>
      <c r="F4" s="29">
        <v>6</v>
      </c>
      <c r="G4" s="29">
        <v>6</v>
      </c>
      <c r="H4" s="29">
        <v>6</v>
      </c>
      <c r="I4" s="29">
        <v>6</v>
      </c>
      <c r="J4" s="29">
        <v>5</v>
      </c>
      <c r="K4" s="29">
        <v>6</v>
      </c>
      <c r="L4" s="27">
        <f>D4+E4+F4+G4+H4+I4+J4+K4</f>
        <v>47</v>
      </c>
      <c r="M4" s="11"/>
      <c r="N4" s="12" t="str">
        <f>IF(L4&gt;23, "Ano", "Ne")</f>
        <v>Ano</v>
      </c>
      <c r="O4" s="21" t="str">
        <f t="shared" si="0"/>
        <v>postupuje</v>
      </c>
    </row>
    <row r="5" spans="2:17" x14ac:dyDescent="0.25">
      <c r="B5" s="20" t="s">
        <v>44</v>
      </c>
      <c r="C5" s="10" t="s">
        <v>45</v>
      </c>
      <c r="D5" s="29">
        <v>6</v>
      </c>
      <c r="E5" s="29">
        <v>6</v>
      </c>
      <c r="F5" s="29">
        <v>6</v>
      </c>
      <c r="G5" s="29">
        <v>6</v>
      </c>
      <c r="H5" s="29">
        <v>6</v>
      </c>
      <c r="I5" s="29">
        <v>5</v>
      </c>
      <c r="J5" s="29">
        <v>6</v>
      </c>
      <c r="K5" s="29">
        <v>5</v>
      </c>
      <c r="L5" s="27">
        <f>D5+E5+F5+G5+H5+I5+J5+K5</f>
        <v>46</v>
      </c>
      <c r="M5" s="11"/>
      <c r="N5" s="12" t="str">
        <f>IF(L5&gt;23, "Ano", "Ne")</f>
        <v>Ano</v>
      </c>
      <c r="O5" s="21" t="str">
        <f t="shared" si="0"/>
        <v>postupuje</v>
      </c>
    </row>
    <row r="6" spans="2:17" x14ac:dyDescent="0.25">
      <c r="B6" s="20" t="s">
        <v>149</v>
      </c>
      <c r="C6" s="10" t="s">
        <v>23</v>
      </c>
      <c r="D6" s="29">
        <v>6</v>
      </c>
      <c r="E6" s="29">
        <v>6</v>
      </c>
      <c r="F6" s="29">
        <v>6</v>
      </c>
      <c r="G6" s="29">
        <v>6</v>
      </c>
      <c r="H6" s="29">
        <v>6</v>
      </c>
      <c r="I6" s="29">
        <v>5</v>
      </c>
      <c r="J6" s="29">
        <v>6</v>
      </c>
      <c r="K6" s="29">
        <v>5</v>
      </c>
      <c r="L6" s="27">
        <f>D6+E6+F6+G6+H6+I6+J6+K6</f>
        <v>46</v>
      </c>
      <c r="M6" s="11"/>
      <c r="N6" s="12" t="str">
        <f>IF(L6&gt;23, "Ano", "Ne")</f>
        <v>Ano</v>
      </c>
      <c r="O6" s="21" t="str">
        <f t="shared" si="0"/>
        <v>postupuje</v>
      </c>
      <c r="Q6" s="5"/>
    </row>
    <row r="7" spans="2:17" x14ac:dyDescent="0.25">
      <c r="B7" s="20" t="s">
        <v>24</v>
      </c>
      <c r="C7" s="10" t="s">
        <v>25</v>
      </c>
      <c r="D7" s="29">
        <v>6</v>
      </c>
      <c r="E7" s="29">
        <v>6</v>
      </c>
      <c r="F7" s="29">
        <v>6</v>
      </c>
      <c r="G7" s="29">
        <v>4</v>
      </c>
      <c r="H7" s="29">
        <v>6</v>
      </c>
      <c r="I7" s="29">
        <v>6</v>
      </c>
      <c r="J7" s="29">
        <v>5</v>
      </c>
      <c r="K7" s="29">
        <v>6</v>
      </c>
      <c r="L7" s="27">
        <f>D7+E7+F7+G7+H7+I7+J7+K7</f>
        <v>45</v>
      </c>
      <c r="M7" s="11"/>
      <c r="N7" s="12" t="str">
        <f>IF(L7&gt;23, "Ano", "Ne")</f>
        <v>Ano</v>
      </c>
      <c r="O7" s="21" t="str">
        <f t="shared" si="0"/>
        <v>postupuje</v>
      </c>
    </row>
    <row r="8" spans="2:17" x14ac:dyDescent="0.25">
      <c r="B8" s="20" t="s">
        <v>79</v>
      </c>
      <c r="C8" s="10" t="s">
        <v>80</v>
      </c>
      <c r="D8" s="29">
        <v>6</v>
      </c>
      <c r="E8" s="29">
        <v>6</v>
      </c>
      <c r="F8" s="29">
        <v>6</v>
      </c>
      <c r="G8" s="29">
        <v>5</v>
      </c>
      <c r="H8" s="29">
        <v>6</v>
      </c>
      <c r="I8" s="29">
        <v>6</v>
      </c>
      <c r="J8" s="29">
        <v>4</v>
      </c>
      <c r="K8" s="29">
        <v>5</v>
      </c>
      <c r="L8" s="27">
        <f>D8+E8+F8+G8+H8+I8+J8+K8</f>
        <v>44</v>
      </c>
      <c r="M8" s="11"/>
      <c r="N8" s="12" t="str">
        <f>IF(L8&gt;23, "Ano", "Ne")</f>
        <v>Ano</v>
      </c>
      <c r="O8" s="21" t="str">
        <f t="shared" si="0"/>
        <v>postupuje</v>
      </c>
    </row>
    <row r="9" spans="2:17" x14ac:dyDescent="0.25">
      <c r="B9" s="20" t="s">
        <v>93</v>
      </c>
      <c r="C9" s="10" t="s">
        <v>68</v>
      </c>
      <c r="D9" s="29">
        <v>6</v>
      </c>
      <c r="E9" s="29">
        <v>6</v>
      </c>
      <c r="F9" s="29">
        <v>6</v>
      </c>
      <c r="G9" s="29">
        <v>3</v>
      </c>
      <c r="H9" s="29">
        <v>6</v>
      </c>
      <c r="I9" s="29">
        <v>6</v>
      </c>
      <c r="J9" s="29">
        <v>4</v>
      </c>
      <c r="K9" s="29">
        <v>6</v>
      </c>
      <c r="L9" s="27">
        <f>D9+E9+F9+G9+H9+I9+J9+K9</f>
        <v>43</v>
      </c>
      <c r="M9" s="11"/>
      <c r="N9" s="12" t="str">
        <f>IF(L9&gt;23, "Ano", "Ne")</f>
        <v>Ano</v>
      </c>
      <c r="O9" s="21" t="str">
        <f t="shared" si="0"/>
        <v>postupuje</v>
      </c>
    </row>
    <row r="10" spans="2:17" x14ac:dyDescent="0.25">
      <c r="B10" s="20" t="s">
        <v>73</v>
      </c>
      <c r="C10" s="10" t="s">
        <v>29</v>
      </c>
      <c r="D10" s="29">
        <v>6</v>
      </c>
      <c r="E10" s="29">
        <v>4</v>
      </c>
      <c r="F10" s="29">
        <v>6</v>
      </c>
      <c r="G10" s="29">
        <v>4</v>
      </c>
      <c r="H10" s="29">
        <v>6</v>
      </c>
      <c r="I10" s="29">
        <v>6</v>
      </c>
      <c r="J10" s="29">
        <v>6</v>
      </c>
      <c r="K10" s="29">
        <v>4</v>
      </c>
      <c r="L10" s="27">
        <f>D10+E10+F10+G10+H10+I10+J10+K10</f>
        <v>42</v>
      </c>
      <c r="M10" s="11"/>
      <c r="N10" s="12" t="str">
        <f>IF(L10&gt;23, "Ano", "Ne")</f>
        <v>Ano</v>
      </c>
      <c r="O10" s="21" t="str">
        <f t="shared" si="0"/>
        <v>postupuje</v>
      </c>
    </row>
    <row r="11" spans="2:17" x14ac:dyDescent="0.25">
      <c r="B11" s="20" t="s">
        <v>142</v>
      </c>
      <c r="C11" s="10" t="s">
        <v>143</v>
      </c>
      <c r="D11" s="29">
        <v>6</v>
      </c>
      <c r="E11" s="29">
        <v>5</v>
      </c>
      <c r="F11" s="29">
        <v>5</v>
      </c>
      <c r="G11" s="29">
        <v>2</v>
      </c>
      <c r="H11" s="29">
        <v>3</v>
      </c>
      <c r="I11" s="29">
        <v>6</v>
      </c>
      <c r="J11" s="29">
        <v>6</v>
      </c>
      <c r="K11" s="29">
        <v>5</v>
      </c>
      <c r="L11" s="27">
        <f>D11+E11+F11+G11+H11+I11+J11+K11</f>
        <v>38</v>
      </c>
      <c r="M11" s="11"/>
      <c r="N11" s="12" t="str">
        <f>IF(L11&gt;23, "Ano", "Ne")</f>
        <v>Ano</v>
      </c>
      <c r="O11" s="21" t="str">
        <f t="shared" si="0"/>
        <v>postupuje</v>
      </c>
    </row>
    <row r="12" spans="2:17" x14ac:dyDescent="0.25">
      <c r="B12" s="20" t="s">
        <v>16</v>
      </c>
      <c r="C12" s="10" t="s">
        <v>17</v>
      </c>
      <c r="D12" s="29">
        <v>5</v>
      </c>
      <c r="E12" s="29">
        <v>5</v>
      </c>
      <c r="F12" s="29">
        <v>5</v>
      </c>
      <c r="G12" s="29">
        <v>1</v>
      </c>
      <c r="H12" s="29">
        <v>3</v>
      </c>
      <c r="I12" s="29">
        <v>6</v>
      </c>
      <c r="J12" s="29">
        <v>6</v>
      </c>
      <c r="K12" s="29">
        <v>6</v>
      </c>
      <c r="L12" s="27">
        <f>D12+E12+F12+G12+H12+I12+J12+K12</f>
        <v>37</v>
      </c>
      <c r="M12" s="11"/>
      <c r="N12" s="12" t="str">
        <f>IF(L12&gt;23, "Ano", "Ne")</f>
        <v>Ano</v>
      </c>
      <c r="O12" s="21" t="str">
        <f t="shared" si="0"/>
        <v>postupuje</v>
      </c>
    </row>
    <row r="13" spans="2:17" x14ac:dyDescent="0.25">
      <c r="B13" s="20" t="s">
        <v>138</v>
      </c>
      <c r="C13" s="10" t="s">
        <v>139</v>
      </c>
      <c r="D13" s="29">
        <v>6</v>
      </c>
      <c r="E13" s="29">
        <v>3</v>
      </c>
      <c r="F13" s="29">
        <v>2</v>
      </c>
      <c r="G13" s="29">
        <v>5</v>
      </c>
      <c r="H13" s="29">
        <v>4</v>
      </c>
      <c r="I13" s="29">
        <v>5</v>
      </c>
      <c r="J13" s="29">
        <v>5</v>
      </c>
      <c r="K13" s="29">
        <v>6</v>
      </c>
      <c r="L13" s="27">
        <f>D13+E13+F13+G13+H13+I13+J13+K13</f>
        <v>36</v>
      </c>
      <c r="M13" s="11"/>
      <c r="N13" s="12" t="str">
        <f>IF(L13&gt;23, "Ano", "Ne")</f>
        <v>Ano</v>
      </c>
      <c r="O13" s="21" t="str">
        <f t="shared" si="0"/>
        <v>postupuje</v>
      </c>
    </row>
    <row r="14" spans="2:17" x14ac:dyDescent="0.25">
      <c r="B14" s="20" t="s">
        <v>14</v>
      </c>
      <c r="C14" s="10" t="s">
        <v>15</v>
      </c>
      <c r="D14" s="29">
        <v>5</v>
      </c>
      <c r="E14" s="29">
        <v>6</v>
      </c>
      <c r="F14" s="29">
        <v>6</v>
      </c>
      <c r="G14" s="29">
        <v>0</v>
      </c>
      <c r="H14" s="29">
        <v>6</v>
      </c>
      <c r="I14" s="29">
        <v>6</v>
      </c>
      <c r="J14" s="29">
        <v>5</v>
      </c>
      <c r="K14" s="29">
        <v>1</v>
      </c>
      <c r="L14" s="27">
        <f>D14+E14+F14+G14+H14+I14+J14+K14</f>
        <v>35</v>
      </c>
      <c r="M14" s="11"/>
      <c r="N14" s="12" t="str">
        <f>IF(L14&gt;23, "Ano", "Ne")</f>
        <v>Ano</v>
      </c>
      <c r="O14" s="21" t="str">
        <f t="shared" si="0"/>
        <v>postupuje</v>
      </c>
    </row>
    <row r="15" spans="2:17" x14ac:dyDescent="0.25">
      <c r="B15" s="20" t="s">
        <v>77</v>
      </c>
      <c r="C15" s="10" t="s">
        <v>78</v>
      </c>
      <c r="D15" s="29">
        <v>6</v>
      </c>
      <c r="E15" s="29">
        <v>2</v>
      </c>
      <c r="F15" s="29">
        <v>4</v>
      </c>
      <c r="G15" s="29">
        <v>3</v>
      </c>
      <c r="H15" s="29">
        <v>4</v>
      </c>
      <c r="I15" s="29">
        <v>6</v>
      </c>
      <c r="J15" s="29">
        <v>5</v>
      </c>
      <c r="K15" s="29">
        <v>5</v>
      </c>
      <c r="L15" s="27">
        <f>D15+E15+F15+G15+H15+I15+J15+K15</f>
        <v>35</v>
      </c>
      <c r="M15" s="11"/>
      <c r="N15" s="12" t="str">
        <f>IF(L15&gt;23, "Ano", "Ne")</f>
        <v>Ano</v>
      </c>
      <c r="O15" s="21" t="str">
        <f t="shared" si="0"/>
        <v>postupuje</v>
      </c>
    </row>
    <row r="16" spans="2:17" x14ac:dyDescent="0.25">
      <c r="B16" s="20" t="s">
        <v>111</v>
      </c>
      <c r="C16" s="10" t="s">
        <v>27</v>
      </c>
      <c r="D16" s="29">
        <v>6</v>
      </c>
      <c r="E16" s="29">
        <v>3</v>
      </c>
      <c r="F16" s="29">
        <v>4</v>
      </c>
      <c r="G16" s="29">
        <v>3</v>
      </c>
      <c r="H16" s="29">
        <v>4</v>
      </c>
      <c r="I16" s="29">
        <v>3</v>
      </c>
      <c r="J16" s="29">
        <v>6</v>
      </c>
      <c r="K16" s="29">
        <v>5</v>
      </c>
      <c r="L16" s="27">
        <f>D16+E16+F16+G16+H16+I16+J16+K16</f>
        <v>34</v>
      </c>
      <c r="M16" s="11"/>
      <c r="N16" s="12" t="str">
        <f>IF(L16&gt;23, "Ano", "Ne")</f>
        <v>Ano</v>
      </c>
      <c r="O16" s="21" t="str">
        <f t="shared" si="0"/>
        <v>postupuje</v>
      </c>
    </row>
    <row r="17" spans="2:15" x14ac:dyDescent="0.25">
      <c r="B17" s="20" t="s">
        <v>37</v>
      </c>
      <c r="C17" s="10" t="s">
        <v>38</v>
      </c>
      <c r="D17" s="29">
        <v>6</v>
      </c>
      <c r="E17" s="29">
        <v>6</v>
      </c>
      <c r="F17" s="29">
        <v>6</v>
      </c>
      <c r="G17" s="29">
        <v>1</v>
      </c>
      <c r="H17" s="29">
        <v>4</v>
      </c>
      <c r="I17" s="29">
        <v>4</v>
      </c>
      <c r="J17" s="29">
        <v>6</v>
      </c>
      <c r="K17" s="29">
        <v>0</v>
      </c>
      <c r="L17" s="27">
        <f>D17+E17+F17+G17+H17+I17+J17+K17</f>
        <v>33</v>
      </c>
      <c r="M17" s="11"/>
      <c r="N17" s="12" t="str">
        <f>IF(L17&gt;23, "Ano", "Ne")</f>
        <v>Ano</v>
      </c>
      <c r="O17" s="21" t="str">
        <f t="shared" si="0"/>
        <v>postupuje</v>
      </c>
    </row>
    <row r="18" spans="2:15" x14ac:dyDescent="0.25">
      <c r="B18" s="20" t="s">
        <v>109</v>
      </c>
      <c r="C18" s="10" t="s">
        <v>11</v>
      </c>
      <c r="D18" s="29">
        <v>6</v>
      </c>
      <c r="E18" s="29">
        <v>6</v>
      </c>
      <c r="F18" s="29">
        <v>2</v>
      </c>
      <c r="G18" s="29">
        <v>4</v>
      </c>
      <c r="H18" s="29">
        <v>1</v>
      </c>
      <c r="I18" s="29">
        <v>3</v>
      </c>
      <c r="J18" s="29">
        <v>6</v>
      </c>
      <c r="K18" s="29">
        <v>5</v>
      </c>
      <c r="L18" s="27">
        <f>D18+E18+F18+G18+H18+I18+J18+K18</f>
        <v>33</v>
      </c>
      <c r="M18" s="11"/>
      <c r="N18" s="12" t="str">
        <f>IF(L18&gt;23, "Ano", "Ne")</f>
        <v>Ano</v>
      </c>
      <c r="O18" s="21" t="str">
        <f t="shared" si="0"/>
        <v>postupuje</v>
      </c>
    </row>
    <row r="19" spans="2:15" x14ac:dyDescent="0.25">
      <c r="B19" s="20" t="s">
        <v>130</v>
      </c>
      <c r="C19" s="10" t="s">
        <v>23</v>
      </c>
      <c r="D19" s="29">
        <v>5</v>
      </c>
      <c r="E19" s="29">
        <v>6</v>
      </c>
      <c r="F19" s="29">
        <v>6</v>
      </c>
      <c r="G19" s="29">
        <v>2</v>
      </c>
      <c r="H19" s="29">
        <v>4</v>
      </c>
      <c r="I19" s="29">
        <v>5</v>
      </c>
      <c r="J19" s="29">
        <v>5</v>
      </c>
      <c r="K19" s="29">
        <v>0</v>
      </c>
      <c r="L19" s="27">
        <f>D19+E19+F19+G19+H19+I19+J19+K19</f>
        <v>33</v>
      </c>
      <c r="M19" s="11"/>
      <c r="N19" s="12" t="str">
        <f>IF(L19&gt;23, "Ano", "Ne")</f>
        <v>Ano</v>
      </c>
      <c r="O19" s="21" t="str">
        <f t="shared" si="0"/>
        <v>postupuje</v>
      </c>
    </row>
    <row r="20" spans="2:15" x14ac:dyDescent="0.25">
      <c r="B20" s="20" t="s">
        <v>39</v>
      </c>
      <c r="C20" s="10" t="s">
        <v>40</v>
      </c>
      <c r="D20" s="29">
        <v>6</v>
      </c>
      <c r="E20" s="29">
        <v>1</v>
      </c>
      <c r="F20" s="29">
        <v>6</v>
      </c>
      <c r="G20" s="29">
        <v>1</v>
      </c>
      <c r="H20" s="29">
        <v>2</v>
      </c>
      <c r="I20" s="29">
        <v>6</v>
      </c>
      <c r="J20" s="29">
        <v>6</v>
      </c>
      <c r="K20" s="29">
        <v>4</v>
      </c>
      <c r="L20" s="27">
        <f>D20+E20+F20+G20+H20+I20+J20+K20</f>
        <v>32</v>
      </c>
      <c r="M20" s="11"/>
      <c r="N20" s="12" t="str">
        <f>IF(L20&gt;23, "Ano", "Ne")</f>
        <v>Ano</v>
      </c>
      <c r="O20" s="21" t="str">
        <f t="shared" si="0"/>
        <v>postupuje</v>
      </c>
    </row>
    <row r="21" spans="2:15" x14ac:dyDescent="0.25">
      <c r="B21" s="20" t="s">
        <v>101</v>
      </c>
      <c r="C21" s="10" t="s">
        <v>102</v>
      </c>
      <c r="D21" s="29">
        <v>5</v>
      </c>
      <c r="E21" s="29">
        <v>0</v>
      </c>
      <c r="F21" s="29">
        <v>5</v>
      </c>
      <c r="G21" s="29">
        <v>0</v>
      </c>
      <c r="H21" s="29">
        <v>6</v>
      </c>
      <c r="I21" s="29">
        <v>6</v>
      </c>
      <c r="J21" s="29">
        <v>5</v>
      </c>
      <c r="K21" s="29">
        <v>5</v>
      </c>
      <c r="L21" s="27">
        <f>D21+E21+F21+G21+H21+I21+J21+K21</f>
        <v>32</v>
      </c>
      <c r="M21" s="11"/>
      <c r="N21" s="12" t="str">
        <f>IF(L21&gt;23, "Ano", "Ne")</f>
        <v>Ano</v>
      </c>
      <c r="O21" s="21" t="str">
        <f t="shared" si="0"/>
        <v>postupuje</v>
      </c>
    </row>
    <row r="22" spans="2:15" x14ac:dyDescent="0.25">
      <c r="B22" s="20" t="s">
        <v>30</v>
      </c>
      <c r="C22" s="10" t="s">
        <v>13</v>
      </c>
      <c r="D22" s="29">
        <v>6</v>
      </c>
      <c r="E22" s="29">
        <v>5</v>
      </c>
      <c r="F22" s="29">
        <v>6</v>
      </c>
      <c r="G22" s="29">
        <v>1</v>
      </c>
      <c r="H22" s="29">
        <v>4</v>
      </c>
      <c r="I22" s="29">
        <v>3</v>
      </c>
      <c r="J22" s="29">
        <v>3</v>
      </c>
      <c r="K22" s="29">
        <v>2</v>
      </c>
      <c r="L22" s="27">
        <f>D22+E22+F22+G22+H22+I22+J22+K22</f>
        <v>30</v>
      </c>
      <c r="M22" s="11"/>
      <c r="N22" s="12" t="str">
        <f>IF(L22&gt;23, "Ano", "Ne")</f>
        <v>Ano</v>
      </c>
      <c r="O22" s="21" t="str">
        <f t="shared" si="0"/>
        <v>postupuje</v>
      </c>
    </row>
    <row r="23" spans="2:15" x14ac:dyDescent="0.25">
      <c r="B23" s="20" t="s">
        <v>118</v>
      </c>
      <c r="C23" s="10" t="s">
        <v>119</v>
      </c>
      <c r="D23" s="29">
        <v>5</v>
      </c>
      <c r="E23" s="29">
        <v>6</v>
      </c>
      <c r="F23" s="29">
        <v>1</v>
      </c>
      <c r="G23" s="29">
        <v>2</v>
      </c>
      <c r="H23" s="29">
        <v>6</v>
      </c>
      <c r="I23" s="29">
        <v>4</v>
      </c>
      <c r="J23" s="29">
        <v>2</v>
      </c>
      <c r="K23" s="29">
        <v>4</v>
      </c>
      <c r="L23" s="27">
        <f>D23+E23+F23+G23+H23+I23+J23+K23</f>
        <v>30</v>
      </c>
      <c r="M23" s="11"/>
      <c r="N23" s="12" t="str">
        <f>IF(L23&gt;23, "Ano", "Ne")</f>
        <v>Ano</v>
      </c>
      <c r="O23" s="21" t="str">
        <f t="shared" si="0"/>
        <v>postupuje</v>
      </c>
    </row>
    <row r="24" spans="2:15" x14ac:dyDescent="0.25">
      <c r="B24" s="20" t="s">
        <v>55</v>
      </c>
      <c r="C24" s="10" t="s">
        <v>36</v>
      </c>
      <c r="D24" s="29">
        <v>6</v>
      </c>
      <c r="E24" s="29">
        <v>2</v>
      </c>
      <c r="F24" s="29">
        <v>2</v>
      </c>
      <c r="G24" s="29">
        <v>5</v>
      </c>
      <c r="H24" s="29">
        <v>4</v>
      </c>
      <c r="I24" s="29">
        <v>4</v>
      </c>
      <c r="J24" s="29">
        <v>5</v>
      </c>
      <c r="K24" s="29">
        <v>1</v>
      </c>
      <c r="L24" s="27">
        <f>D24+E24+F24+G24+H24+I24+J24+K24</f>
        <v>29</v>
      </c>
      <c r="M24" s="11"/>
      <c r="N24" s="12" t="str">
        <f>IF(L24&gt;23, "Ano", "Ne")</f>
        <v>Ano</v>
      </c>
      <c r="O24" s="21" t="str">
        <f t="shared" si="0"/>
        <v>postupuje</v>
      </c>
    </row>
    <row r="25" spans="2:15" x14ac:dyDescent="0.25">
      <c r="B25" s="20" t="s">
        <v>84</v>
      </c>
      <c r="C25" s="10" t="s">
        <v>85</v>
      </c>
      <c r="D25" s="29">
        <v>6</v>
      </c>
      <c r="E25" s="29">
        <v>6</v>
      </c>
      <c r="F25" s="29">
        <v>6</v>
      </c>
      <c r="G25" s="29">
        <v>2</v>
      </c>
      <c r="H25" s="29">
        <v>1</v>
      </c>
      <c r="I25" s="29">
        <v>3</v>
      </c>
      <c r="J25" s="29">
        <v>2</v>
      </c>
      <c r="K25" s="29">
        <v>3</v>
      </c>
      <c r="L25" s="27">
        <f>D25+E25+F25+G25+H25+I25+J25+K25</f>
        <v>29</v>
      </c>
      <c r="M25" s="11"/>
      <c r="N25" s="12" t="str">
        <f>IF(L25&gt;23, "Ano", "Ne")</f>
        <v>Ano</v>
      </c>
      <c r="O25" s="21" t="str">
        <f t="shared" si="0"/>
        <v>postupuje</v>
      </c>
    </row>
    <row r="26" spans="2:15" x14ac:dyDescent="0.25">
      <c r="B26" s="20" t="s">
        <v>116</v>
      </c>
      <c r="C26" s="10" t="s">
        <v>117</v>
      </c>
      <c r="D26" s="29">
        <v>6</v>
      </c>
      <c r="E26" s="29">
        <v>1</v>
      </c>
      <c r="F26" s="29">
        <v>4</v>
      </c>
      <c r="G26" s="29">
        <v>1</v>
      </c>
      <c r="H26" s="29">
        <v>6</v>
      </c>
      <c r="I26" s="29">
        <v>3</v>
      </c>
      <c r="J26" s="29">
        <v>2</v>
      </c>
      <c r="K26" s="29">
        <v>6</v>
      </c>
      <c r="L26" s="27">
        <f>D26+E26+F26+G26+H26+I26+J26+K26</f>
        <v>29</v>
      </c>
      <c r="M26" s="11"/>
      <c r="N26" s="12" t="str">
        <f>IF(L26&gt;23, "Ano", "Ne")</f>
        <v>Ano</v>
      </c>
      <c r="O26" s="21" t="str">
        <f t="shared" si="0"/>
        <v>postupuje</v>
      </c>
    </row>
    <row r="27" spans="2:15" x14ac:dyDescent="0.25">
      <c r="B27" s="20" t="s">
        <v>28</v>
      </c>
      <c r="C27" s="10" t="s">
        <v>29</v>
      </c>
      <c r="D27" s="29">
        <v>6</v>
      </c>
      <c r="E27" s="29">
        <v>3</v>
      </c>
      <c r="F27" s="29">
        <v>4</v>
      </c>
      <c r="G27" s="29">
        <v>2</v>
      </c>
      <c r="H27" s="29">
        <v>4</v>
      </c>
      <c r="I27" s="29">
        <v>3</v>
      </c>
      <c r="J27" s="29">
        <v>0</v>
      </c>
      <c r="K27" s="29">
        <v>6</v>
      </c>
      <c r="L27" s="27">
        <f>D27+E27+F27+G27+H27+I27+J27+K27</f>
        <v>28</v>
      </c>
      <c r="M27" s="11"/>
      <c r="N27" s="12" t="str">
        <f>IF(L27&gt;23, "Ano", "Ne")</f>
        <v>Ano</v>
      </c>
      <c r="O27" s="21" t="str">
        <f t="shared" si="0"/>
        <v>postupuje</v>
      </c>
    </row>
    <row r="28" spans="2:15" x14ac:dyDescent="0.25">
      <c r="B28" s="20" t="s">
        <v>95</v>
      </c>
      <c r="C28" s="10" t="s">
        <v>96</v>
      </c>
      <c r="D28" s="29">
        <v>6</v>
      </c>
      <c r="E28" s="29">
        <v>0</v>
      </c>
      <c r="F28" s="29">
        <v>4</v>
      </c>
      <c r="G28" s="29">
        <v>2</v>
      </c>
      <c r="H28" s="29">
        <v>6</v>
      </c>
      <c r="I28" s="29">
        <v>4</v>
      </c>
      <c r="J28" s="29">
        <v>6</v>
      </c>
      <c r="K28" s="29">
        <v>0</v>
      </c>
      <c r="L28" s="27">
        <f>D28+E28+F28+G28+H28+I28+J28+K28</f>
        <v>28</v>
      </c>
      <c r="M28" s="11"/>
      <c r="N28" s="12" t="str">
        <f>IF(L28&gt;23, "Ano", "Ne")</f>
        <v>Ano</v>
      </c>
      <c r="O28" s="21" t="str">
        <f t="shared" si="0"/>
        <v>postupuje</v>
      </c>
    </row>
    <row r="29" spans="2:15" x14ac:dyDescent="0.25">
      <c r="B29" s="20" t="s">
        <v>120</v>
      </c>
      <c r="C29" s="10" t="s">
        <v>121</v>
      </c>
      <c r="D29" s="29">
        <v>6</v>
      </c>
      <c r="E29" s="29">
        <v>6</v>
      </c>
      <c r="F29" s="29">
        <v>6</v>
      </c>
      <c r="G29" s="29">
        <v>3</v>
      </c>
      <c r="H29" s="29">
        <v>2</v>
      </c>
      <c r="I29" s="29">
        <v>0</v>
      </c>
      <c r="J29" s="29">
        <v>0</v>
      </c>
      <c r="K29" s="29">
        <v>5</v>
      </c>
      <c r="L29" s="27">
        <f>D29+E29+F29+G29+H29+I29+J29+K29</f>
        <v>28</v>
      </c>
      <c r="M29" s="11"/>
      <c r="N29" s="12" t="str">
        <f>IF(L29&gt;23, "Ano", "Ne")</f>
        <v>Ano</v>
      </c>
      <c r="O29" s="21" t="str">
        <f t="shared" si="0"/>
        <v>postupuje</v>
      </c>
    </row>
    <row r="30" spans="2:15" x14ac:dyDescent="0.25">
      <c r="B30" s="20" t="s">
        <v>125</v>
      </c>
      <c r="C30" s="10" t="s">
        <v>9</v>
      </c>
      <c r="D30" s="29">
        <v>6</v>
      </c>
      <c r="E30" s="29">
        <v>1</v>
      </c>
      <c r="F30" s="29">
        <v>5</v>
      </c>
      <c r="G30" s="29">
        <v>3</v>
      </c>
      <c r="H30" s="29">
        <v>6</v>
      </c>
      <c r="I30" s="29">
        <v>1</v>
      </c>
      <c r="J30" s="29">
        <v>6</v>
      </c>
      <c r="K30" s="29">
        <v>0</v>
      </c>
      <c r="L30" s="27">
        <f>D30+E30+F30+G30+H30+I30+J30+K30</f>
        <v>28</v>
      </c>
      <c r="M30" s="11"/>
      <c r="N30" s="12" t="str">
        <f>IF(L30&gt;23, "Ano", "Ne")</f>
        <v>Ano</v>
      </c>
      <c r="O30" s="21" t="str">
        <f t="shared" si="0"/>
        <v>postupuje</v>
      </c>
    </row>
    <row r="31" spans="2:15" x14ac:dyDescent="0.25">
      <c r="B31" s="20" t="s">
        <v>128</v>
      </c>
      <c r="C31" s="10" t="s">
        <v>129</v>
      </c>
      <c r="D31" s="29">
        <v>6</v>
      </c>
      <c r="E31" s="29">
        <v>2</v>
      </c>
      <c r="F31" s="29">
        <v>6</v>
      </c>
      <c r="G31" s="29">
        <v>1</v>
      </c>
      <c r="H31" s="29">
        <v>3</v>
      </c>
      <c r="I31" s="29">
        <v>6</v>
      </c>
      <c r="J31" s="29">
        <v>1</v>
      </c>
      <c r="K31" s="29">
        <v>3</v>
      </c>
      <c r="L31" s="27">
        <f>D31+E31+F31+G31+H31+I31+J31+K31</f>
        <v>28</v>
      </c>
      <c r="M31" s="11"/>
      <c r="N31" s="12" t="str">
        <f>IF(L31&gt;23, "Ano", "Ne")</f>
        <v>Ano</v>
      </c>
      <c r="O31" s="21" t="str">
        <f t="shared" si="0"/>
        <v>postupuje</v>
      </c>
    </row>
    <row r="32" spans="2:15" x14ac:dyDescent="0.25">
      <c r="B32" s="20" t="s">
        <v>33</v>
      </c>
      <c r="C32" s="10" t="s">
        <v>34</v>
      </c>
      <c r="D32" s="29">
        <v>5</v>
      </c>
      <c r="E32" s="29">
        <v>5</v>
      </c>
      <c r="F32" s="29">
        <v>2</v>
      </c>
      <c r="G32" s="29">
        <v>0</v>
      </c>
      <c r="H32" s="29">
        <v>5</v>
      </c>
      <c r="I32" s="29">
        <v>1</v>
      </c>
      <c r="J32" s="29">
        <v>6</v>
      </c>
      <c r="K32" s="29">
        <v>3</v>
      </c>
      <c r="L32" s="27">
        <f>D32+E32+F32+G32+H32+I32+J32+K32</f>
        <v>27</v>
      </c>
      <c r="M32" s="11"/>
      <c r="N32" s="12" t="str">
        <f>IF(L32&gt;23, "Ano", "Ne")</f>
        <v>Ano</v>
      </c>
      <c r="O32" s="21" t="str">
        <f t="shared" si="0"/>
        <v>postupuje</v>
      </c>
    </row>
    <row r="33" spans="2:15" x14ac:dyDescent="0.25">
      <c r="B33" s="20" t="s">
        <v>63</v>
      </c>
      <c r="C33" s="10" t="s">
        <v>64</v>
      </c>
      <c r="D33" s="29">
        <v>6</v>
      </c>
      <c r="E33" s="29">
        <v>4</v>
      </c>
      <c r="F33" s="29">
        <v>1</v>
      </c>
      <c r="G33" s="29">
        <v>5</v>
      </c>
      <c r="H33" s="29">
        <v>6</v>
      </c>
      <c r="I33" s="29">
        <v>0</v>
      </c>
      <c r="J33" s="29">
        <v>2</v>
      </c>
      <c r="K33" s="29">
        <v>3</v>
      </c>
      <c r="L33" s="27">
        <f>D33+E33+F33+G33+H33+I33+J33+K33</f>
        <v>27</v>
      </c>
      <c r="M33" s="11"/>
      <c r="N33" s="12" t="str">
        <f>IF(L33&gt;23, "Ano", "Ne")</f>
        <v>Ano</v>
      </c>
      <c r="O33" s="21" t="str">
        <f t="shared" si="0"/>
        <v>postupuje</v>
      </c>
    </row>
    <row r="34" spans="2:15" x14ac:dyDescent="0.25">
      <c r="B34" s="20" t="s">
        <v>69</v>
      </c>
      <c r="C34" s="10" t="s">
        <v>70</v>
      </c>
      <c r="D34" s="29">
        <v>5</v>
      </c>
      <c r="E34" s="29">
        <v>2</v>
      </c>
      <c r="F34" s="29">
        <v>5</v>
      </c>
      <c r="G34" s="29">
        <v>2</v>
      </c>
      <c r="H34" s="29">
        <v>6</v>
      </c>
      <c r="I34" s="29">
        <v>1</v>
      </c>
      <c r="J34" s="29">
        <v>5</v>
      </c>
      <c r="K34" s="29">
        <v>1</v>
      </c>
      <c r="L34" s="27">
        <f>D34+E34+F34+G34+H34+I34+J34+K34</f>
        <v>27</v>
      </c>
      <c r="M34" s="11"/>
      <c r="N34" s="12" t="str">
        <f>IF(L34&gt;23, "Ano", "Ne")</f>
        <v>Ano</v>
      </c>
      <c r="O34" s="21" t="str">
        <f t="shared" si="0"/>
        <v>postupuje</v>
      </c>
    </row>
    <row r="35" spans="2:15" x14ac:dyDescent="0.25">
      <c r="B35" s="20" t="s">
        <v>89</v>
      </c>
      <c r="C35" s="10" t="s">
        <v>90</v>
      </c>
      <c r="D35" s="29">
        <v>6</v>
      </c>
      <c r="E35" s="29">
        <v>4</v>
      </c>
      <c r="F35" s="29">
        <v>5</v>
      </c>
      <c r="G35" s="29">
        <v>3</v>
      </c>
      <c r="H35" s="29">
        <v>2</v>
      </c>
      <c r="I35" s="29">
        <v>2</v>
      </c>
      <c r="J35" s="29">
        <v>4</v>
      </c>
      <c r="K35" s="29">
        <v>1</v>
      </c>
      <c r="L35" s="27">
        <f>D35+E35+F35+G35+H35+I35+J35+K35</f>
        <v>27</v>
      </c>
      <c r="M35" s="11"/>
      <c r="N35" s="12" t="str">
        <f>IF(L35&gt;23, "Ano", "Ne")</f>
        <v>Ano</v>
      </c>
      <c r="O35" s="21" t="str">
        <f t="shared" si="0"/>
        <v>postupuje</v>
      </c>
    </row>
    <row r="36" spans="2:15" x14ac:dyDescent="0.25">
      <c r="B36" s="20" t="s">
        <v>94</v>
      </c>
      <c r="C36" s="10" t="s">
        <v>23</v>
      </c>
      <c r="D36" s="29">
        <v>6</v>
      </c>
      <c r="E36" s="29">
        <v>6</v>
      </c>
      <c r="F36" s="29">
        <v>3</v>
      </c>
      <c r="G36" s="29">
        <v>0</v>
      </c>
      <c r="H36" s="29">
        <v>3</v>
      </c>
      <c r="I36" s="29">
        <v>2</v>
      </c>
      <c r="J36" s="29">
        <v>6</v>
      </c>
      <c r="K36" s="29">
        <v>1</v>
      </c>
      <c r="L36" s="27">
        <f>D36+E36+F36+G36+H36+I36+J36+K36</f>
        <v>27</v>
      </c>
      <c r="M36" s="11"/>
      <c r="N36" s="12" t="str">
        <f>IF(L36&gt;23, "Ano", "Ne")</f>
        <v>Ano</v>
      </c>
      <c r="O36" s="21" t="str">
        <f t="shared" si="0"/>
        <v>postupuje</v>
      </c>
    </row>
    <row r="37" spans="2:15" x14ac:dyDescent="0.25">
      <c r="B37" s="20" t="s">
        <v>105</v>
      </c>
      <c r="C37" s="10" t="s">
        <v>106</v>
      </c>
      <c r="D37" s="29">
        <v>6</v>
      </c>
      <c r="E37" s="29">
        <v>1</v>
      </c>
      <c r="F37" s="29">
        <v>4</v>
      </c>
      <c r="G37" s="29">
        <v>1</v>
      </c>
      <c r="H37" s="29">
        <v>5</v>
      </c>
      <c r="I37" s="29">
        <v>0</v>
      </c>
      <c r="J37" s="29">
        <v>6</v>
      </c>
      <c r="K37" s="29">
        <v>4</v>
      </c>
      <c r="L37" s="27">
        <f>D37+E37+F37+G37+H37+I37+J37+K37</f>
        <v>27</v>
      </c>
      <c r="M37" s="11"/>
      <c r="N37" s="12" t="str">
        <f>IF(L37&gt;23, "Ano", "Ne")</f>
        <v>Ano</v>
      </c>
      <c r="O37" s="21" t="str">
        <f t="shared" si="0"/>
        <v>postupuje</v>
      </c>
    </row>
    <row r="38" spans="2:15" x14ac:dyDescent="0.25">
      <c r="B38" s="20" t="s">
        <v>110</v>
      </c>
      <c r="C38" s="10" t="s">
        <v>19</v>
      </c>
      <c r="D38" s="29">
        <v>6</v>
      </c>
      <c r="E38" s="29">
        <v>0</v>
      </c>
      <c r="F38" s="29">
        <v>3</v>
      </c>
      <c r="G38" s="29">
        <v>3</v>
      </c>
      <c r="H38" s="29">
        <v>6</v>
      </c>
      <c r="I38" s="29">
        <v>0</v>
      </c>
      <c r="J38" s="29">
        <v>6</v>
      </c>
      <c r="K38" s="29">
        <v>3</v>
      </c>
      <c r="L38" s="27">
        <f>D38+E38+F38+G38+H38+I38+J38+K38</f>
        <v>27</v>
      </c>
      <c r="M38" s="11"/>
      <c r="N38" s="12" t="str">
        <f>IF(L38&gt;23, "Ano", "Ne")</f>
        <v>Ano</v>
      </c>
      <c r="O38" s="21" t="str">
        <f t="shared" si="0"/>
        <v>postupuje</v>
      </c>
    </row>
    <row r="39" spans="2:15" x14ac:dyDescent="0.25">
      <c r="B39" s="20" t="s">
        <v>6</v>
      </c>
      <c r="C39" s="10" t="s">
        <v>7</v>
      </c>
      <c r="D39" s="29">
        <v>5</v>
      </c>
      <c r="E39" s="29">
        <v>4</v>
      </c>
      <c r="F39" s="29">
        <v>6</v>
      </c>
      <c r="G39" s="29">
        <v>1</v>
      </c>
      <c r="H39" s="29">
        <v>3</v>
      </c>
      <c r="I39" s="29">
        <v>2</v>
      </c>
      <c r="J39" s="29">
        <v>4</v>
      </c>
      <c r="K39" s="29">
        <v>1</v>
      </c>
      <c r="L39" s="27">
        <f>D39+E39+F39+G39+H39+I39+J39+K39</f>
        <v>26</v>
      </c>
      <c r="M39" s="11"/>
      <c r="N39" s="12" t="str">
        <f>IF(L39&gt;23, "Ano", "Ne")</f>
        <v>Ano</v>
      </c>
      <c r="O39" s="21" t="str">
        <f t="shared" si="0"/>
        <v>postupuje</v>
      </c>
    </row>
    <row r="40" spans="2:15" x14ac:dyDescent="0.25">
      <c r="B40" s="20" t="s">
        <v>10</v>
      </c>
      <c r="C40" s="10" t="s">
        <v>11</v>
      </c>
      <c r="D40" s="29">
        <v>5</v>
      </c>
      <c r="E40" s="29">
        <v>5</v>
      </c>
      <c r="F40" s="29">
        <v>6</v>
      </c>
      <c r="G40" s="29">
        <v>0</v>
      </c>
      <c r="H40" s="29">
        <v>5</v>
      </c>
      <c r="I40" s="29">
        <v>4</v>
      </c>
      <c r="J40" s="29">
        <v>1</v>
      </c>
      <c r="K40" s="29">
        <v>0</v>
      </c>
      <c r="L40" s="27">
        <f>D40+E40+F40+G40+H40+I40+J40+K40</f>
        <v>26</v>
      </c>
      <c r="M40" s="11"/>
      <c r="N40" s="12" t="str">
        <f>IF(L40&gt;23, "Ano", "Ne")</f>
        <v>Ano</v>
      </c>
      <c r="O40" s="21" t="str">
        <f t="shared" si="0"/>
        <v>postupuje</v>
      </c>
    </row>
    <row r="41" spans="2:15" x14ac:dyDescent="0.25">
      <c r="B41" s="20" t="s">
        <v>46</v>
      </c>
      <c r="C41" s="10" t="s">
        <v>47</v>
      </c>
      <c r="D41" s="29">
        <v>6</v>
      </c>
      <c r="E41" s="29">
        <v>2</v>
      </c>
      <c r="F41" s="29">
        <v>6</v>
      </c>
      <c r="G41" s="29">
        <v>2</v>
      </c>
      <c r="H41" s="29">
        <v>0</v>
      </c>
      <c r="I41" s="29">
        <v>1</v>
      </c>
      <c r="J41" s="29">
        <v>4</v>
      </c>
      <c r="K41" s="29">
        <v>5</v>
      </c>
      <c r="L41" s="27">
        <f>D41+E41+F41+G41+H41+I41+J41+K41</f>
        <v>26</v>
      </c>
      <c r="M41" s="11"/>
      <c r="N41" s="12" t="str">
        <f>IF(L41&gt;23, "Ano", "Ne")</f>
        <v>Ano</v>
      </c>
      <c r="O41" s="21" t="str">
        <f t="shared" si="0"/>
        <v>postupuje</v>
      </c>
    </row>
    <row r="42" spans="2:15" x14ac:dyDescent="0.25">
      <c r="B42" s="20" t="s">
        <v>61</v>
      </c>
      <c r="C42" s="10" t="s">
        <v>62</v>
      </c>
      <c r="D42" s="29">
        <v>1</v>
      </c>
      <c r="E42" s="29">
        <v>6</v>
      </c>
      <c r="F42" s="29">
        <v>4</v>
      </c>
      <c r="G42" s="29">
        <v>0</v>
      </c>
      <c r="H42" s="29">
        <v>5</v>
      </c>
      <c r="I42" s="29">
        <v>4</v>
      </c>
      <c r="J42" s="29">
        <v>6</v>
      </c>
      <c r="K42" s="29">
        <v>0</v>
      </c>
      <c r="L42" s="27">
        <f>D42+E42+F42+G42+H42+I42+J42+K42</f>
        <v>26</v>
      </c>
      <c r="M42" s="11"/>
      <c r="N42" s="12" t="str">
        <f>IF(L42&gt;23, "Ano", "Ne")</f>
        <v>Ano</v>
      </c>
      <c r="O42" s="21" t="str">
        <f t="shared" si="0"/>
        <v>postupuje</v>
      </c>
    </row>
    <row r="43" spans="2:15" x14ac:dyDescent="0.25">
      <c r="B43" s="20" t="s">
        <v>76</v>
      </c>
      <c r="C43" s="10" t="s">
        <v>75</v>
      </c>
      <c r="D43" s="29">
        <v>6</v>
      </c>
      <c r="E43" s="29">
        <v>3</v>
      </c>
      <c r="F43" s="29">
        <v>4</v>
      </c>
      <c r="G43" s="29">
        <v>1</v>
      </c>
      <c r="H43" s="29">
        <v>0</v>
      </c>
      <c r="I43" s="29">
        <v>6</v>
      </c>
      <c r="J43" s="29">
        <v>5</v>
      </c>
      <c r="K43" s="29">
        <v>1</v>
      </c>
      <c r="L43" s="27">
        <f>D43+E43+F43+G43+H43+I43+J43+K43</f>
        <v>26</v>
      </c>
      <c r="M43" s="11"/>
      <c r="N43" s="12" t="str">
        <f>IF(L43&gt;23, "Ano", "Ne")</f>
        <v>Ano</v>
      </c>
      <c r="O43" s="21" t="str">
        <f t="shared" si="0"/>
        <v>postupuje</v>
      </c>
    </row>
    <row r="44" spans="2:15" x14ac:dyDescent="0.25">
      <c r="B44" s="20" t="s">
        <v>8</v>
      </c>
      <c r="C44" s="10" t="s">
        <v>9</v>
      </c>
      <c r="D44" s="29">
        <v>5</v>
      </c>
      <c r="E44" s="29">
        <v>6</v>
      </c>
      <c r="F44" s="29">
        <v>3</v>
      </c>
      <c r="G44" s="29">
        <v>1</v>
      </c>
      <c r="H44" s="29">
        <v>2</v>
      </c>
      <c r="I44" s="29">
        <v>4</v>
      </c>
      <c r="J44" s="29">
        <v>3</v>
      </c>
      <c r="K44" s="29">
        <v>1</v>
      </c>
      <c r="L44" s="27">
        <f>D44+E44+F44+G44+H44+I44+J44+K44</f>
        <v>25</v>
      </c>
      <c r="M44" s="11"/>
      <c r="N44" s="12" t="str">
        <f>IF(L44&gt;23, "Ano", "Ne")</f>
        <v>Ano</v>
      </c>
      <c r="O44" s="21" t="str">
        <f t="shared" si="0"/>
        <v>postupuje</v>
      </c>
    </row>
    <row r="45" spans="2:15" x14ac:dyDescent="0.25">
      <c r="B45" s="20" t="s">
        <v>22</v>
      </c>
      <c r="C45" s="10" t="s">
        <v>23</v>
      </c>
      <c r="D45" s="29">
        <v>6</v>
      </c>
      <c r="E45" s="29">
        <v>5</v>
      </c>
      <c r="F45" s="29">
        <v>5</v>
      </c>
      <c r="G45" s="29">
        <v>0</v>
      </c>
      <c r="H45" s="29">
        <v>2</v>
      </c>
      <c r="I45" s="29">
        <v>3</v>
      </c>
      <c r="J45" s="29">
        <v>1</v>
      </c>
      <c r="K45" s="29">
        <v>3</v>
      </c>
      <c r="L45" s="27">
        <f>D45+E45+F45+G45+H45+I45+J45+K45</f>
        <v>25</v>
      </c>
      <c r="M45" s="11"/>
      <c r="N45" s="12" t="str">
        <f>IF(L45&gt;23, "Ano", "Ne")</f>
        <v>Ano</v>
      </c>
      <c r="O45" s="21" t="str">
        <f t="shared" si="0"/>
        <v>postupuje</v>
      </c>
    </row>
    <row r="46" spans="2:15" x14ac:dyDescent="0.25">
      <c r="B46" s="20" t="s">
        <v>41</v>
      </c>
      <c r="C46" s="10" t="s">
        <v>42</v>
      </c>
      <c r="D46" s="29">
        <v>6</v>
      </c>
      <c r="E46" s="29">
        <v>0</v>
      </c>
      <c r="F46" s="29">
        <v>6</v>
      </c>
      <c r="G46" s="29">
        <v>2</v>
      </c>
      <c r="H46" s="29">
        <v>4</v>
      </c>
      <c r="I46" s="29">
        <v>1</v>
      </c>
      <c r="J46" s="29">
        <v>6</v>
      </c>
      <c r="K46" s="29">
        <v>0</v>
      </c>
      <c r="L46" s="27">
        <f>D46+E46+F46+G46+H46+I46+J46+K46</f>
        <v>25</v>
      </c>
      <c r="M46" s="11"/>
      <c r="N46" s="12" t="str">
        <f>IF(L46&gt;23, "Ano", "Ne")</f>
        <v>Ano</v>
      </c>
      <c r="O46" s="21" t="str">
        <f t="shared" si="0"/>
        <v>postupuje</v>
      </c>
    </row>
    <row r="47" spans="2:15" x14ac:dyDescent="0.25">
      <c r="B47" s="20" t="s">
        <v>67</v>
      </c>
      <c r="C47" s="10" t="s">
        <v>68</v>
      </c>
      <c r="D47" s="29">
        <v>4</v>
      </c>
      <c r="E47" s="29">
        <v>6</v>
      </c>
      <c r="F47" s="29">
        <v>6</v>
      </c>
      <c r="G47" s="29">
        <v>4</v>
      </c>
      <c r="H47" s="29">
        <v>1</v>
      </c>
      <c r="I47" s="29">
        <v>2</v>
      </c>
      <c r="J47" s="29">
        <v>1</v>
      </c>
      <c r="K47" s="29">
        <v>1</v>
      </c>
      <c r="L47" s="27">
        <f>D47+E47+F47+G47+H47+I47+J47+K47</f>
        <v>25</v>
      </c>
      <c r="M47" s="11"/>
      <c r="N47" s="12" t="str">
        <f>IF(L47&gt;23, "Ano", "Ne")</f>
        <v>Ano</v>
      </c>
      <c r="O47" s="21" t="str">
        <f t="shared" si="0"/>
        <v>postupuje</v>
      </c>
    </row>
    <row r="48" spans="2:15" x14ac:dyDescent="0.25">
      <c r="B48" s="20" t="s">
        <v>91</v>
      </c>
      <c r="C48" s="10" t="s">
        <v>92</v>
      </c>
      <c r="D48" s="29">
        <v>3</v>
      </c>
      <c r="E48" s="29">
        <v>6</v>
      </c>
      <c r="F48" s="29">
        <v>1</v>
      </c>
      <c r="G48" s="29">
        <v>0</v>
      </c>
      <c r="H48" s="29">
        <v>1</v>
      </c>
      <c r="I48" s="29">
        <v>4</v>
      </c>
      <c r="J48" s="29">
        <v>5</v>
      </c>
      <c r="K48" s="29">
        <v>5</v>
      </c>
      <c r="L48" s="27">
        <f>D48+E48+F48+G48+H48+I48+J48+K48</f>
        <v>25</v>
      </c>
      <c r="M48" s="11"/>
      <c r="N48" s="12" t="str">
        <f>IF(L48&gt;23, "Ano", "Ne")</f>
        <v>Ano</v>
      </c>
      <c r="O48" s="21" t="str">
        <f t="shared" si="0"/>
        <v>postupuje</v>
      </c>
    </row>
    <row r="49" spans="2:15" x14ac:dyDescent="0.25">
      <c r="B49" s="20" t="s">
        <v>127</v>
      </c>
      <c r="C49" s="10" t="s">
        <v>23</v>
      </c>
      <c r="D49" s="29">
        <v>6</v>
      </c>
      <c r="E49" s="29">
        <v>3</v>
      </c>
      <c r="F49" s="29">
        <v>5</v>
      </c>
      <c r="G49" s="29">
        <v>0</v>
      </c>
      <c r="H49" s="29">
        <v>1</v>
      </c>
      <c r="I49" s="29">
        <v>3</v>
      </c>
      <c r="J49" s="29">
        <v>2</v>
      </c>
      <c r="K49" s="29">
        <v>5</v>
      </c>
      <c r="L49" s="27">
        <f>D49+E49+F49+G49+H49+I49+J49+K49</f>
        <v>25</v>
      </c>
      <c r="M49" s="11"/>
      <c r="N49" s="12" t="str">
        <f>IF(L49&gt;23, "Ano", "Ne")</f>
        <v>Ano</v>
      </c>
      <c r="O49" s="21" t="str">
        <f t="shared" si="0"/>
        <v>postupuje</v>
      </c>
    </row>
    <row r="50" spans="2:15" x14ac:dyDescent="0.25">
      <c r="B50" s="20" t="s">
        <v>133</v>
      </c>
      <c r="C50" s="10" t="s">
        <v>134</v>
      </c>
      <c r="D50" s="29">
        <v>6</v>
      </c>
      <c r="E50" s="29">
        <v>2</v>
      </c>
      <c r="F50" s="29">
        <v>2</v>
      </c>
      <c r="G50" s="29">
        <v>1</v>
      </c>
      <c r="H50" s="29">
        <v>2</v>
      </c>
      <c r="I50" s="29">
        <v>2</v>
      </c>
      <c r="J50" s="29">
        <v>4</v>
      </c>
      <c r="K50" s="29">
        <v>6</v>
      </c>
      <c r="L50" s="27">
        <f>D50+E50+F50+G50+H50+I50+J50+K50</f>
        <v>25</v>
      </c>
      <c r="M50" s="11"/>
      <c r="N50" s="12" t="str">
        <f>IF(L50&gt;23, "Ano", "Ne")</f>
        <v>Ano</v>
      </c>
      <c r="O50" s="21" t="str">
        <f t="shared" si="0"/>
        <v>postupuje</v>
      </c>
    </row>
    <row r="51" spans="2:15" x14ac:dyDescent="0.25">
      <c r="B51" s="20" t="s">
        <v>135</v>
      </c>
      <c r="C51" s="10" t="s">
        <v>68</v>
      </c>
      <c r="D51" s="29">
        <v>5</v>
      </c>
      <c r="E51" s="29">
        <v>4</v>
      </c>
      <c r="F51" s="29">
        <v>3</v>
      </c>
      <c r="G51" s="29">
        <v>3</v>
      </c>
      <c r="H51" s="29">
        <v>2</v>
      </c>
      <c r="I51" s="29">
        <v>2</v>
      </c>
      <c r="J51" s="29">
        <v>5</v>
      </c>
      <c r="K51" s="29">
        <v>1</v>
      </c>
      <c r="L51" s="27">
        <f>D51+E51+F51+G51+H51+I51+J51+K51</f>
        <v>25</v>
      </c>
      <c r="M51" s="11"/>
      <c r="N51" s="12" t="str">
        <f>IF(L51&gt;23, "Ano", "Ne")</f>
        <v>Ano</v>
      </c>
      <c r="O51" s="21" t="str">
        <f t="shared" si="0"/>
        <v>postupuje</v>
      </c>
    </row>
    <row r="52" spans="2:15" x14ac:dyDescent="0.25">
      <c r="B52" s="20" t="s">
        <v>35</v>
      </c>
      <c r="C52" s="10" t="s">
        <v>36</v>
      </c>
      <c r="D52" s="29">
        <v>5</v>
      </c>
      <c r="E52" s="29">
        <v>5</v>
      </c>
      <c r="F52" s="29">
        <v>6</v>
      </c>
      <c r="G52" s="29">
        <v>1</v>
      </c>
      <c r="H52" s="29">
        <v>3</v>
      </c>
      <c r="I52" s="29">
        <v>2</v>
      </c>
      <c r="J52" s="29">
        <v>1</v>
      </c>
      <c r="K52" s="29">
        <v>1</v>
      </c>
      <c r="L52" s="27">
        <f>D52+E52+F52+G52+H52+I52+J52+K52</f>
        <v>24</v>
      </c>
      <c r="M52" s="11"/>
      <c r="N52" s="12" t="str">
        <f>IF(L52&gt;23, "Ano", "Ne")</f>
        <v>Ano</v>
      </c>
      <c r="O52" s="21" t="str">
        <f t="shared" si="0"/>
        <v>postupuje</v>
      </c>
    </row>
    <row r="53" spans="2:15" x14ac:dyDescent="0.25">
      <c r="B53" s="20" t="s">
        <v>86</v>
      </c>
      <c r="C53" s="10" t="s">
        <v>68</v>
      </c>
      <c r="D53" s="29">
        <v>2</v>
      </c>
      <c r="E53" s="29">
        <v>4</v>
      </c>
      <c r="F53" s="29">
        <v>5</v>
      </c>
      <c r="G53" s="29">
        <v>1</v>
      </c>
      <c r="H53" s="29">
        <v>6</v>
      </c>
      <c r="I53" s="29">
        <v>1</v>
      </c>
      <c r="J53" s="29">
        <v>4</v>
      </c>
      <c r="K53" s="29">
        <v>1</v>
      </c>
      <c r="L53" s="27">
        <f>D53+E53+F53+G53+H53+I53+J53+K53</f>
        <v>24</v>
      </c>
      <c r="M53" s="11"/>
      <c r="N53" s="12" t="str">
        <f>IF(L53&gt;23, "Ano", "Ne")</f>
        <v>Ano</v>
      </c>
      <c r="O53" s="21" t="str">
        <f t="shared" si="0"/>
        <v>postupuje</v>
      </c>
    </row>
    <row r="54" spans="2:15" x14ac:dyDescent="0.25">
      <c r="B54" s="20" t="s">
        <v>97</v>
      </c>
      <c r="C54" s="10" t="s">
        <v>98</v>
      </c>
      <c r="D54" s="29">
        <v>6</v>
      </c>
      <c r="E54" s="29">
        <v>6</v>
      </c>
      <c r="F54" s="29">
        <v>2</v>
      </c>
      <c r="G54" s="29">
        <v>1</v>
      </c>
      <c r="H54" s="29">
        <v>5</v>
      </c>
      <c r="I54" s="29">
        <v>2</v>
      </c>
      <c r="J54" s="29">
        <v>0</v>
      </c>
      <c r="K54" s="29">
        <v>2</v>
      </c>
      <c r="L54" s="27">
        <f>D54+E54+F54+G54+H54+I54+J54+K54</f>
        <v>24</v>
      </c>
      <c r="M54" s="11"/>
      <c r="N54" s="12" t="str">
        <f>IF(L54&gt;23, "Ano", "Ne")</f>
        <v>Ano</v>
      </c>
      <c r="O54" s="21" t="str">
        <f t="shared" si="0"/>
        <v>postupuje</v>
      </c>
    </row>
    <row r="55" spans="2:15" x14ac:dyDescent="0.25">
      <c r="B55" s="20" t="s">
        <v>140</v>
      </c>
      <c r="C55" s="10" t="s">
        <v>68</v>
      </c>
      <c r="D55" s="29">
        <v>6</v>
      </c>
      <c r="E55" s="29">
        <v>0</v>
      </c>
      <c r="F55" s="29">
        <v>5</v>
      </c>
      <c r="G55" s="29">
        <v>0</v>
      </c>
      <c r="H55" s="29">
        <v>3</v>
      </c>
      <c r="I55" s="29">
        <v>4</v>
      </c>
      <c r="J55" s="29">
        <v>4</v>
      </c>
      <c r="K55" s="29">
        <v>2</v>
      </c>
      <c r="L55" s="27">
        <f>D55+E55+F55+G55+H55+I55+J55+K55</f>
        <v>24</v>
      </c>
      <c r="M55" s="11"/>
      <c r="N55" s="12" t="str">
        <f>IF(L55&gt;23, "Ano", "Ne")</f>
        <v>Ano</v>
      </c>
      <c r="O55" s="21" t="str">
        <f t="shared" si="0"/>
        <v>postupuje</v>
      </c>
    </row>
    <row r="56" spans="2:15" x14ac:dyDescent="0.25">
      <c r="B56" s="20" t="s">
        <v>20</v>
      </c>
      <c r="C56" s="10" t="s">
        <v>21</v>
      </c>
      <c r="D56" s="29">
        <v>6</v>
      </c>
      <c r="E56" s="29">
        <v>1</v>
      </c>
      <c r="F56" s="29">
        <v>2</v>
      </c>
      <c r="G56" s="29">
        <v>3</v>
      </c>
      <c r="H56" s="29">
        <v>1</v>
      </c>
      <c r="I56" s="29">
        <v>6</v>
      </c>
      <c r="J56" s="29">
        <v>2</v>
      </c>
      <c r="K56" s="29">
        <v>2</v>
      </c>
      <c r="L56" s="27">
        <f>D56+E56+F56+G56+H56+I56+J56+K56</f>
        <v>23</v>
      </c>
      <c r="M56" s="11"/>
      <c r="N56" s="12" t="str">
        <f>IF(L56&gt;23, "Ano", "Ne")</f>
        <v>Ne</v>
      </c>
      <c r="O56" s="21" t="str">
        <f t="shared" si="0"/>
        <v/>
      </c>
    </row>
    <row r="57" spans="2:15" x14ac:dyDescent="0.25">
      <c r="B57" s="20" t="s">
        <v>81</v>
      </c>
      <c r="C57" s="10" t="s">
        <v>82</v>
      </c>
      <c r="D57" s="29">
        <v>3</v>
      </c>
      <c r="E57" s="29">
        <v>3</v>
      </c>
      <c r="F57" s="29">
        <v>0</v>
      </c>
      <c r="G57" s="29">
        <v>0</v>
      </c>
      <c r="H57" s="29">
        <v>5</v>
      </c>
      <c r="I57" s="29">
        <v>4</v>
      </c>
      <c r="J57" s="29">
        <v>6</v>
      </c>
      <c r="K57" s="29">
        <v>2</v>
      </c>
      <c r="L57" s="27">
        <f>D57+E57+F57+G57+H57+I57+J57+K57</f>
        <v>23</v>
      </c>
      <c r="M57" s="11"/>
      <c r="N57" s="12" t="str">
        <f>IF(L57&gt;23, "Ano", "Ne")</f>
        <v>Ne</v>
      </c>
      <c r="O57" s="21" t="str">
        <f t="shared" si="0"/>
        <v/>
      </c>
    </row>
    <row r="58" spans="2:15" x14ac:dyDescent="0.25">
      <c r="B58" s="20" t="s">
        <v>12</v>
      </c>
      <c r="C58" s="10" t="s">
        <v>13</v>
      </c>
      <c r="D58" s="29">
        <v>6</v>
      </c>
      <c r="E58" s="29">
        <v>1</v>
      </c>
      <c r="F58" s="29">
        <v>6</v>
      </c>
      <c r="G58" s="29">
        <v>0</v>
      </c>
      <c r="H58" s="29">
        <v>2</v>
      </c>
      <c r="I58" s="29">
        <v>0</v>
      </c>
      <c r="J58" s="29">
        <v>3</v>
      </c>
      <c r="K58" s="29">
        <v>4</v>
      </c>
      <c r="L58" s="27">
        <f>D58+E58+F58+G58+H58+I58+J58+K58</f>
        <v>22</v>
      </c>
      <c r="M58" s="11"/>
      <c r="N58" s="12" t="str">
        <f>IF(L58&gt;23, "Ano", "Ne")</f>
        <v>Ne</v>
      </c>
      <c r="O58" s="21" t="str">
        <f t="shared" si="0"/>
        <v/>
      </c>
    </row>
    <row r="59" spans="2:15" x14ac:dyDescent="0.25">
      <c r="B59" s="20" t="s">
        <v>43</v>
      </c>
      <c r="C59" s="10" t="s">
        <v>23</v>
      </c>
      <c r="D59" s="29">
        <v>6</v>
      </c>
      <c r="E59" s="29">
        <v>2</v>
      </c>
      <c r="F59" s="29">
        <v>0</v>
      </c>
      <c r="G59" s="29">
        <v>0</v>
      </c>
      <c r="H59" s="29">
        <v>5</v>
      </c>
      <c r="I59" s="29">
        <v>1</v>
      </c>
      <c r="J59" s="29">
        <v>3</v>
      </c>
      <c r="K59" s="29">
        <v>5</v>
      </c>
      <c r="L59" s="27">
        <f>D59+E59+F59+G59+H59+I59+J59+K59</f>
        <v>22</v>
      </c>
      <c r="M59" s="11"/>
      <c r="N59" s="12" t="str">
        <f>IF(L59&gt;23, "Ano", "Ne")</f>
        <v>Ne</v>
      </c>
      <c r="O59" s="21" t="str">
        <f t="shared" si="0"/>
        <v/>
      </c>
    </row>
    <row r="60" spans="2:15" x14ac:dyDescent="0.25">
      <c r="B60" s="20" t="s">
        <v>48</v>
      </c>
      <c r="C60" s="10" t="s">
        <v>49</v>
      </c>
      <c r="D60" s="29">
        <v>5</v>
      </c>
      <c r="E60" s="29">
        <v>2</v>
      </c>
      <c r="F60" s="29">
        <v>2</v>
      </c>
      <c r="G60" s="29">
        <v>4</v>
      </c>
      <c r="H60" s="29">
        <v>0</v>
      </c>
      <c r="I60" s="29">
        <v>3</v>
      </c>
      <c r="J60" s="29">
        <v>2</v>
      </c>
      <c r="K60" s="29">
        <v>4</v>
      </c>
      <c r="L60" s="27">
        <f>D60+E60+F60+G60+H60+I60+J60+K60</f>
        <v>22</v>
      </c>
      <c r="M60" s="11"/>
      <c r="N60" s="12" t="str">
        <f>IF(L60&gt;23, "Ano", "Ne")</f>
        <v>Ne</v>
      </c>
      <c r="O60" s="21" t="str">
        <f t="shared" si="0"/>
        <v/>
      </c>
    </row>
    <row r="61" spans="2:15" x14ac:dyDescent="0.25">
      <c r="B61" s="20" t="s">
        <v>50</v>
      </c>
      <c r="C61" s="10" t="s">
        <v>51</v>
      </c>
      <c r="D61" s="29">
        <v>6</v>
      </c>
      <c r="E61" s="29">
        <v>4</v>
      </c>
      <c r="F61" s="29">
        <v>0</v>
      </c>
      <c r="G61" s="29">
        <v>1</v>
      </c>
      <c r="H61" s="29">
        <v>4</v>
      </c>
      <c r="I61" s="29">
        <v>2</v>
      </c>
      <c r="J61" s="29">
        <v>0</v>
      </c>
      <c r="K61" s="29">
        <v>5</v>
      </c>
      <c r="L61" s="27">
        <f>D61+E61+F61+G61+H61+I61+J61+K61</f>
        <v>22</v>
      </c>
      <c r="M61" s="11"/>
      <c r="N61" s="12" t="str">
        <f>IF(L61&gt;23, "Ano", "Ne")</f>
        <v>Ne</v>
      </c>
      <c r="O61" s="21" t="str">
        <f t="shared" si="0"/>
        <v/>
      </c>
    </row>
    <row r="62" spans="2:15" x14ac:dyDescent="0.25">
      <c r="B62" s="20" t="s">
        <v>58</v>
      </c>
      <c r="C62" s="10" t="s">
        <v>59</v>
      </c>
      <c r="D62" s="29">
        <v>4</v>
      </c>
      <c r="E62" s="29">
        <v>5</v>
      </c>
      <c r="F62" s="29">
        <v>0</v>
      </c>
      <c r="G62" s="29">
        <v>0</v>
      </c>
      <c r="H62" s="29">
        <v>5</v>
      </c>
      <c r="I62" s="29">
        <v>4</v>
      </c>
      <c r="J62" s="29">
        <v>4</v>
      </c>
      <c r="K62" s="29">
        <v>0</v>
      </c>
      <c r="L62" s="27">
        <f>D62+E62+F62+G62+H62+I62+J62+K62</f>
        <v>22</v>
      </c>
      <c r="M62" s="11"/>
      <c r="N62" s="12" t="str">
        <f>IF(L62&gt;23, "Ano", "Ne")</f>
        <v>Ne</v>
      </c>
      <c r="O62" s="21" t="str">
        <f t="shared" si="0"/>
        <v/>
      </c>
    </row>
    <row r="63" spans="2:15" x14ac:dyDescent="0.25">
      <c r="B63" s="20" t="s">
        <v>74</v>
      </c>
      <c r="C63" s="10" t="s">
        <v>75</v>
      </c>
      <c r="D63" s="29">
        <v>3</v>
      </c>
      <c r="E63" s="29">
        <v>6</v>
      </c>
      <c r="F63" s="29">
        <v>2</v>
      </c>
      <c r="G63" s="29">
        <v>0</v>
      </c>
      <c r="H63" s="29">
        <v>2</v>
      </c>
      <c r="I63" s="29">
        <v>4</v>
      </c>
      <c r="J63" s="29">
        <v>3</v>
      </c>
      <c r="K63" s="29">
        <v>2</v>
      </c>
      <c r="L63" s="27">
        <f>D63+E63+F63+G63+H63+I63+J63+K63</f>
        <v>22</v>
      </c>
      <c r="M63" s="11"/>
      <c r="N63" s="12" t="str">
        <f>IF(L63&gt;23, "Ano", "Ne")</f>
        <v>Ne</v>
      </c>
      <c r="O63" s="21" t="str">
        <f t="shared" si="0"/>
        <v/>
      </c>
    </row>
    <row r="64" spans="2:15" x14ac:dyDescent="0.25">
      <c r="B64" s="20" t="s">
        <v>71</v>
      </c>
      <c r="C64" s="10" t="s">
        <v>72</v>
      </c>
      <c r="D64" s="29">
        <v>4</v>
      </c>
      <c r="E64" s="29">
        <v>4</v>
      </c>
      <c r="F64" s="29">
        <v>4</v>
      </c>
      <c r="G64" s="29">
        <v>0</v>
      </c>
      <c r="H64" s="29">
        <v>3</v>
      </c>
      <c r="I64" s="29">
        <v>2</v>
      </c>
      <c r="J64" s="29">
        <v>2</v>
      </c>
      <c r="K64" s="29">
        <v>2</v>
      </c>
      <c r="L64" s="27">
        <f>D64+E64+F64+G64+H64+I64+J64+K64</f>
        <v>21</v>
      </c>
      <c r="M64" s="11"/>
      <c r="N64" s="12" t="str">
        <f>IF(L64&gt;23, "Ano", "Ne")</f>
        <v>Ne</v>
      </c>
      <c r="O64" s="21" t="str">
        <f t="shared" si="0"/>
        <v/>
      </c>
    </row>
    <row r="65" spans="2:15" x14ac:dyDescent="0.25">
      <c r="B65" s="20" t="s">
        <v>99</v>
      </c>
      <c r="C65" s="10" t="s">
        <v>100</v>
      </c>
      <c r="D65" s="29">
        <v>4</v>
      </c>
      <c r="E65" s="29">
        <v>4</v>
      </c>
      <c r="F65" s="29">
        <v>1</v>
      </c>
      <c r="G65" s="29">
        <v>2</v>
      </c>
      <c r="H65" s="29">
        <v>5</v>
      </c>
      <c r="I65" s="29">
        <v>1</v>
      </c>
      <c r="J65" s="29">
        <v>3</v>
      </c>
      <c r="K65" s="29">
        <v>1</v>
      </c>
      <c r="L65" s="27">
        <f>D65+E65+F65+G65+H65+I65+J65+K65</f>
        <v>21</v>
      </c>
      <c r="M65" s="11"/>
      <c r="N65" s="12" t="str">
        <f>IF(L65&gt;23, "Ano", "Ne")</f>
        <v>Ne</v>
      </c>
      <c r="O65" s="21" t="str">
        <f t="shared" si="0"/>
        <v/>
      </c>
    </row>
    <row r="66" spans="2:15" x14ac:dyDescent="0.25">
      <c r="B66" s="20" t="s">
        <v>122</v>
      </c>
      <c r="C66" s="10" t="s">
        <v>29</v>
      </c>
      <c r="D66" s="29">
        <v>6</v>
      </c>
      <c r="E66" s="29">
        <v>6</v>
      </c>
      <c r="F66" s="29">
        <v>1</v>
      </c>
      <c r="G66" s="29">
        <v>2</v>
      </c>
      <c r="H66" s="29">
        <v>2</v>
      </c>
      <c r="I66" s="29">
        <v>1</v>
      </c>
      <c r="J66" s="29">
        <v>0</v>
      </c>
      <c r="K66" s="29">
        <v>3</v>
      </c>
      <c r="L66" s="27">
        <f>D66+E66+F66+G66+H66+I66+J66+K66</f>
        <v>21</v>
      </c>
      <c r="M66" s="11"/>
      <c r="N66" s="12" t="str">
        <f>IF(L66&gt;23, "Ano", "Ne")</f>
        <v>Ne</v>
      </c>
      <c r="O66" s="21" t="str">
        <f t="shared" si="0"/>
        <v/>
      </c>
    </row>
    <row r="67" spans="2:15" x14ac:dyDescent="0.25">
      <c r="B67" s="20" t="s">
        <v>126</v>
      </c>
      <c r="C67" s="10" t="s">
        <v>19</v>
      </c>
      <c r="D67" s="29">
        <v>5</v>
      </c>
      <c r="E67" s="29">
        <v>2</v>
      </c>
      <c r="F67" s="29">
        <v>2</v>
      </c>
      <c r="G67" s="29">
        <v>1</v>
      </c>
      <c r="H67" s="29">
        <v>5</v>
      </c>
      <c r="I67" s="29">
        <v>1</v>
      </c>
      <c r="J67" s="29">
        <v>0</v>
      </c>
      <c r="K67" s="29">
        <v>4</v>
      </c>
      <c r="L67" s="27">
        <f>D67+E67+F67+G67+H67+I67+J67+K67</f>
        <v>20</v>
      </c>
      <c r="M67" s="11"/>
      <c r="N67" s="12" t="str">
        <f>IF(L67&gt;23, "Ano", "Ne")</f>
        <v>Ne</v>
      </c>
      <c r="O67" s="21" t="str">
        <f t="shared" ref="O67:O83" si="1">IF(N67="Ano", "postupuje", "")</f>
        <v/>
      </c>
    </row>
    <row r="68" spans="2:15" x14ac:dyDescent="0.25">
      <c r="B68" s="20" t="s">
        <v>53</v>
      </c>
      <c r="C68" s="10" t="s">
        <v>54</v>
      </c>
      <c r="D68" s="29">
        <v>2</v>
      </c>
      <c r="E68" s="29">
        <v>0</v>
      </c>
      <c r="F68" s="29">
        <v>4</v>
      </c>
      <c r="G68" s="29">
        <v>3</v>
      </c>
      <c r="H68" s="29">
        <v>0</v>
      </c>
      <c r="I68" s="29">
        <v>2</v>
      </c>
      <c r="J68" s="29">
        <v>3</v>
      </c>
      <c r="K68" s="29">
        <v>4</v>
      </c>
      <c r="L68" s="27">
        <f>D68+E68+F68+G68+H68+I68+J68+K68</f>
        <v>18</v>
      </c>
      <c r="M68" s="11"/>
      <c r="N68" s="12" t="str">
        <f>IF(L68&gt;23, "Ano", "Ne")</f>
        <v>Ne</v>
      </c>
      <c r="O68" s="21" t="str">
        <f t="shared" si="1"/>
        <v/>
      </c>
    </row>
    <row r="69" spans="2:15" x14ac:dyDescent="0.25">
      <c r="B69" s="20" t="s">
        <v>26</v>
      </c>
      <c r="C69" s="10" t="s">
        <v>27</v>
      </c>
      <c r="D69" s="29">
        <v>6</v>
      </c>
      <c r="E69" s="29">
        <v>0</v>
      </c>
      <c r="F69" s="29">
        <v>1</v>
      </c>
      <c r="G69" s="29">
        <v>0</v>
      </c>
      <c r="H69" s="29">
        <v>5</v>
      </c>
      <c r="I69" s="29">
        <v>0</v>
      </c>
      <c r="J69" s="29">
        <v>5</v>
      </c>
      <c r="K69" s="29">
        <v>0</v>
      </c>
      <c r="L69" s="27">
        <f>D69+E69+F69+G69+H69+I69+J69+K69</f>
        <v>17</v>
      </c>
      <c r="M69" s="11"/>
      <c r="N69" s="12" t="str">
        <f>IF(L69&gt;23, "Ano", "Ne")</f>
        <v>Ne</v>
      </c>
      <c r="O69" s="21" t="str">
        <f>IF(N69="Ano", "postupuje","" )</f>
        <v/>
      </c>
    </row>
    <row r="70" spans="2:15" x14ac:dyDescent="0.25">
      <c r="B70" s="20" t="s">
        <v>107</v>
      </c>
      <c r="C70" s="10" t="s">
        <v>108</v>
      </c>
      <c r="D70" s="29">
        <v>6</v>
      </c>
      <c r="E70" s="29">
        <v>1</v>
      </c>
      <c r="F70" s="29">
        <v>1</v>
      </c>
      <c r="G70" s="29">
        <v>1</v>
      </c>
      <c r="H70" s="29">
        <v>2</v>
      </c>
      <c r="I70" s="29">
        <v>2</v>
      </c>
      <c r="J70" s="29">
        <v>2</v>
      </c>
      <c r="K70" s="29">
        <v>2</v>
      </c>
      <c r="L70" s="27">
        <f>D70+E70+F70+G70+H70+I70+J70+K70</f>
        <v>17</v>
      </c>
      <c r="M70" s="11"/>
      <c r="N70" s="12" t="str">
        <f>IF(L70&gt;23, "Ano", "Ne")</f>
        <v>Ne</v>
      </c>
      <c r="O70" s="21" t="str">
        <f t="shared" si="1"/>
        <v/>
      </c>
    </row>
    <row r="71" spans="2:15" x14ac:dyDescent="0.25">
      <c r="B71" s="20" t="s">
        <v>52</v>
      </c>
      <c r="C71" s="10" t="s">
        <v>45</v>
      </c>
      <c r="D71" s="29">
        <v>4</v>
      </c>
      <c r="E71" s="29">
        <v>3</v>
      </c>
      <c r="F71" s="29">
        <v>1</v>
      </c>
      <c r="G71" s="29">
        <v>0</v>
      </c>
      <c r="H71" s="29">
        <v>0</v>
      </c>
      <c r="I71" s="29">
        <v>3</v>
      </c>
      <c r="J71" s="29">
        <v>2</v>
      </c>
      <c r="K71" s="29">
        <v>3</v>
      </c>
      <c r="L71" s="27">
        <f>D71+E71+F71+G71+H71+I71+J71+K71</f>
        <v>16</v>
      </c>
      <c r="M71" s="11"/>
      <c r="N71" s="12" t="str">
        <f>IF(L71&gt;23, "Ano", "Ne")</f>
        <v>Ne</v>
      </c>
      <c r="O71" s="21" t="str">
        <f t="shared" si="1"/>
        <v/>
      </c>
    </row>
    <row r="72" spans="2:15" x14ac:dyDescent="0.25">
      <c r="B72" s="20" t="s">
        <v>123</v>
      </c>
      <c r="C72" s="10" t="s">
        <v>124</v>
      </c>
      <c r="D72" s="29">
        <v>5</v>
      </c>
      <c r="E72" s="29">
        <v>1</v>
      </c>
      <c r="F72" s="29">
        <v>1</v>
      </c>
      <c r="G72" s="29">
        <v>2</v>
      </c>
      <c r="H72" s="29">
        <v>1</v>
      </c>
      <c r="I72" s="29">
        <v>3</v>
      </c>
      <c r="J72" s="29">
        <v>0</v>
      </c>
      <c r="K72" s="29">
        <v>3</v>
      </c>
      <c r="L72" s="27">
        <f>D72+E72+F72+G72+H72+I72+J72+K72</f>
        <v>16</v>
      </c>
      <c r="M72" s="11"/>
      <c r="N72" s="12" t="str">
        <f>IF(L72&gt;23, "Ano", "Ne")</f>
        <v>Ne</v>
      </c>
      <c r="O72" s="21" t="str">
        <f t="shared" si="1"/>
        <v/>
      </c>
    </row>
    <row r="73" spans="2:15" x14ac:dyDescent="0.25">
      <c r="B73" s="20" t="s">
        <v>56</v>
      </c>
      <c r="C73" s="10" t="s">
        <v>57</v>
      </c>
      <c r="D73" s="29">
        <v>3</v>
      </c>
      <c r="E73" s="29">
        <v>0</v>
      </c>
      <c r="F73" s="29">
        <v>2</v>
      </c>
      <c r="G73" s="29">
        <v>4</v>
      </c>
      <c r="H73" s="29">
        <v>2</v>
      </c>
      <c r="I73" s="29">
        <v>1</v>
      </c>
      <c r="J73" s="29">
        <v>1</v>
      </c>
      <c r="K73" s="29">
        <v>2</v>
      </c>
      <c r="L73" s="27">
        <f>D73+E73+F73+G73+H73+I73+J73+K73</f>
        <v>15</v>
      </c>
      <c r="M73" s="11"/>
      <c r="N73" s="12" t="str">
        <f>IF(L73&gt;23, "Ano", "Ne")</f>
        <v>Ne</v>
      </c>
      <c r="O73" s="21" t="str">
        <f t="shared" si="1"/>
        <v/>
      </c>
    </row>
    <row r="74" spans="2:15" x14ac:dyDescent="0.25">
      <c r="B74" s="20" t="s">
        <v>60</v>
      </c>
      <c r="C74" s="10" t="s">
        <v>45</v>
      </c>
      <c r="D74" s="29">
        <v>3</v>
      </c>
      <c r="E74" s="29">
        <v>3</v>
      </c>
      <c r="F74" s="29">
        <v>0</v>
      </c>
      <c r="G74" s="29">
        <v>0</v>
      </c>
      <c r="H74" s="29">
        <v>3</v>
      </c>
      <c r="I74" s="29">
        <v>1</v>
      </c>
      <c r="J74" s="29">
        <v>4</v>
      </c>
      <c r="K74" s="29">
        <v>0</v>
      </c>
      <c r="L74" s="27">
        <f>D74+E74+F74+G74+H74+I74+J74+K74</f>
        <v>14</v>
      </c>
      <c r="M74" s="11"/>
      <c r="N74" s="12" t="str">
        <f>IF(L74&gt;23, "Ano", "Ne")</f>
        <v>Ne</v>
      </c>
      <c r="O74" s="21" t="str">
        <f t="shared" si="1"/>
        <v/>
      </c>
    </row>
    <row r="75" spans="2:15" x14ac:dyDescent="0.25">
      <c r="B75" s="20" t="s">
        <v>65</v>
      </c>
      <c r="C75" s="10" t="s">
        <v>66</v>
      </c>
      <c r="D75" s="29">
        <v>3</v>
      </c>
      <c r="E75" s="29">
        <v>2</v>
      </c>
      <c r="F75" s="29">
        <v>2</v>
      </c>
      <c r="G75" s="29">
        <v>1</v>
      </c>
      <c r="H75" s="29">
        <v>2</v>
      </c>
      <c r="I75" s="29">
        <v>1</v>
      </c>
      <c r="J75" s="29">
        <v>0</v>
      </c>
      <c r="K75" s="29">
        <v>2</v>
      </c>
      <c r="L75" s="27">
        <f>D75+E75+F75+G75+H75+I75+J75+K75</f>
        <v>13</v>
      </c>
      <c r="M75" s="11"/>
      <c r="N75" s="12" t="str">
        <f>IF(L75&gt;23, "Ano", "Ne")</f>
        <v>Ne</v>
      </c>
      <c r="O75" s="21" t="str">
        <f t="shared" si="1"/>
        <v/>
      </c>
    </row>
    <row r="76" spans="2:15" x14ac:dyDescent="0.25">
      <c r="B76" s="20" t="s">
        <v>83</v>
      </c>
      <c r="C76" s="10" t="s">
        <v>32</v>
      </c>
      <c r="D76" s="29">
        <v>3</v>
      </c>
      <c r="E76" s="29">
        <v>3</v>
      </c>
      <c r="F76" s="29">
        <v>0</v>
      </c>
      <c r="G76" s="29">
        <v>2</v>
      </c>
      <c r="H76" s="29">
        <v>1</v>
      </c>
      <c r="I76" s="29">
        <v>0</v>
      </c>
      <c r="J76" s="29">
        <v>1</v>
      </c>
      <c r="K76" s="29">
        <v>3</v>
      </c>
      <c r="L76" s="27">
        <f>D76+E76+F76+G76+H76+I76+J76+K76</f>
        <v>13</v>
      </c>
      <c r="M76" s="11"/>
      <c r="N76" s="12" t="str">
        <f>IF(L76&gt;23, "Ano", "Ne")</f>
        <v>Ne</v>
      </c>
      <c r="O76" s="21" t="str">
        <f t="shared" si="1"/>
        <v/>
      </c>
    </row>
    <row r="77" spans="2:15" x14ac:dyDescent="0.25">
      <c r="B77" s="20" t="s">
        <v>141</v>
      </c>
      <c r="C77" s="10" t="s">
        <v>59</v>
      </c>
      <c r="D77" s="29">
        <v>5</v>
      </c>
      <c r="E77" s="29">
        <v>3</v>
      </c>
      <c r="F77" s="29">
        <v>0</v>
      </c>
      <c r="G77" s="29">
        <v>0</v>
      </c>
      <c r="H77" s="29">
        <v>4</v>
      </c>
      <c r="I77" s="29">
        <v>0</v>
      </c>
      <c r="J77" s="29">
        <v>0</v>
      </c>
      <c r="K77" s="29">
        <v>0</v>
      </c>
      <c r="L77" s="27">
        <f>D77+E77+F77+G77+H77+I77+J77+K77</f>
        <v>12</v>
      </c>
      <c r="M77" s="11"/>
      <c r="N77" s="12" t="str">
        <f>IF(L77&gt;23, "Ano", "Ne")</f>
        <v>Ne</v>
      </c>
      <c r="O77" s="21" t="str">
        <f t="shared" si="1"/>
        <v/>
      </c>
    </row>
    <row r="78" spans="2:15" x14ac:dyDescent="0.25">
      <c r="B78" s="20" t="s">
        <v>103</v>
      </c>
      <c r="C78" s="10" t="s">
        <v>104</v>
      </c>
      <c r="D78" s="29">
        <v>2</v>
      </c>
      <c r="E78" s="29">
        <v>1</v>
      </c>
      <c r="F78" s="29">
        <v>1</v>
      </c>
      <c r="G78" s="29">
        <v>2</v>
      </c>
      <c r="H78" s="29">
        <v>1</v>
      </c>
      <c r="I78" s="29">
        <v>2</v>
      </c>
      <c r="J78" s="29">
        <v>1</v>
      </c>
      <c r="K78" s="29">
        <v>0</v>
      </c>
      <c r="L78" s="27">
        <f>D78+E78+F78+G78+H78+I78+J78+K78</f>
        <v>10</v>
      </c>
      <c r="M78" s="11"/>
      <c r="N78" s="12" t="str">
        <f>IF(L78&gt;23, "Ano", "Ne")</f>
        <v>Ne</v>
      </c>
      <c r="O78" s="21" t="str">
        <f t="shared" si="1"/>
        <v/>
      </c>
    </row>
    <row r="79" spans="2:15" x14ac:dyDescent="0.25">
      <c r="B79" s="20" t="s">
        <v>18</v>
      </c>
      <c r="C79" s="10" t="s">
        <v>19</v>
      </c>
      <c r="D79" s="29">
        <v>3</v>
      </c>
      <c r="E79" s="29">
        <v>2</v>
      </c>
      <c r="F79" s="29">
        <v>2</v>
      </c>
      <c r="G79" s="29">
        <v>0</v>
      </c>
      <c r="H79" s="29">
        <v>1</v>
      </c>
      <c r="I79" s="29">
        <v>0</v>
      </c>
      <c r="J79" s="29">
        <v>0</v>
      </c>
      <c r="K79" s="29">
        <v>1</v>
      </c>
      <c r="L79" s="27">
        <f>D79+E79+F79+G79+H79+I79+J79+K79</f>
        <v>9</v>
      </c>
      <c r="M79" s="11"/>
      <c r="N79" s="12" t="str">
        <f>IF(L79&gt;23, "Ano", "Ne")</f>
        <v>Ne</v>
      </c>
      <c r="O79" s="21" t="str">
        <f t="shared" si="1"/>
        <v/>
      </c>
    </row>
    <row r="80" spans="2:15" x14ac:dyDescent="0.25">
      <c r="B80" s="20" t="s">
        <v>131</v>
      </c>
      <c r="C80" s="10" t="s">
        <v>132</v>
      </c>
      <c r="D80" s="29">
        <v>2</v>
      </c>
      <c r="E80" s="29">
        <v>1</v>
      </c>
      <c r="F80" s="29">
        <v>5</v>
      </c>
      <c r="G80" s="29">
        <v>0</v>
      </c>
      <c r="H80" s="29">
        <v>1</v>
      </c>
      <c r="I80" s="29">
        <v>0</v>
      </c>
      <c r="J80" s="29">
        <v>0</v>
      </c>
      <c r="K80" s="29">
        <v>0</v>
      </c>
      <c r="L80" s="27">
        <f>D80+E80+F80+G80+H80+I80+J80+K80</f>
        <v>9</v>
      </c>
      <c r="M80" s="11"/>
      <c r="N80" s="12" t="str">
        <f>IF(L80&gt;23, "Ano", "Ne")</f>
        <v>Ne</v>
      </c>
      <c r="O80" s="21" t="str">
        <f t="shared" si="1"/>
        <v/>
      </c>
    </row>
    <row r="81" spans="2:15" x14ac:dyDescent="0.25">
      <c r="B81" s="20" t="s">
        <v>87</v>
      </c>
      <c r="C81" s="10" t="s">
        <v>88</v>
      </c>
      <c r="D81" s="29">
        <v>3</v>
      </c>
      <c r="E81" s="29">
        <v>0</v>
      </c>
      <c r="F81" s="29">
        <v>0</v>
      </c>
      <c r="G81" s="29">
        <v>0</v>
      </c>
      <c r="H81" s="29">
        <v>1</v>
      </c>
      <c r="I81" s="29">
        <v>2</v>
      </c>
      <c r="J81" s="29">
        <v>1</v>
      </c>
      <c r="K81" s="29">
        <v>1</v>
      </c>
      <c r="L81" s="27">
        <f>D81+E81+F81+G81+H81+I81+J81+K81</f>
        <v>8</v>
      </c>
      <c r="M81" s="11"/>
      <c r="N81" s="12" t="str">
        <f>IF(L81&gt;23, "Ano", "Ne")</f>
        <v>Ne</v>
      </c>
      <c r="O81" s="21" t="str">
        <f t="shared" si="1"/>
        <v/>
      </c>
    </row>
    <row r="82" spans="2:15" x14ac:dyDescent="0.25">
      <c r="B82" s="20" t="s">
        <v>31</v>
      </c>
      <c r="C82" s="10" t="s">
        <v>32</v>
      </c>
      <c r="D82" s="29">
        <v>2</v>
      </c>
      <c r="E82" s="29">
        <v>2</v>
      </c>
      <c r="F82" s="29">
        <v>0</v>
      </c>
      <c r="G82" s="29">
        <v>1</v>
      </c>
      <c r="H82" s="29">
        <v>1</v>
      </c>
      <c r="I82" s="29">
        <v>0</v>
      </c>
      <c r="J82" s="29">
        <v>0</v>
      </c>
      <c r="K82" s="29">
        <v>0</v>
      </c>
      <c r="L82" s="27">
        <f>D82+E82+F82+G82+H82+I82+J82+K82</f>
        <v>6</v>
      </c>
      <c r="M82" s="11"/>
      <c r="N82" s="12" t="str">
        <f>IF(L82&gt;23, "Ano", "Ne")</f>
        <v>Ne</v>
      </c>
      <c r="O82" s="21" t="str">
        <f t="shared" si="1"/>
        <v/>
      </c>
    </row>
    <row r="83" spans="2:15" ht="15.75" thickBot="1" x14ac:dyDescent="0.3">
      <c r="B83" s="22" t="s">
        <v>136</v>
      </c>
      <c r="C83" s="23" t="s">
        <v>137</v>
      </c>
      <c r="D83" s="30">
        <v>1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28">
        <f>D83+E83+F83+G83+H83+I83+J83+K83</f>
        <v>1</v>
      </c>
      <c r="M83" s="24"/>
      <c r="N83" s="25" t="str">
        <f>IF(L83&gt;23, "Ano", "Ne")</f>
        <v>Ne</v>
      </c>
      <c r="O83" s="26" t="str">
        <f t="shared" si="1"/>
        <v/>
      </c>
    </row>
    <row r="84" spans="2:15" ht="15.75" thickTop="1" x14ac:dyDescent="0.25">
      <c r="D84" s="32">
        <f>AVERAGE(D2:D83)</f>
        <v>4.9878048780487809</v>
      </c>
      <c r="E84" s="32">
        <f t="shared" ref="E84:K84" si="2">AVERAGE(E2:E83)</f>
        <v>3.3902439024390243</v>
      </c>
      <c r="F84" s="32">
        <f t="shared" si="2"/>
        <v>3.5</v>
      </c>
      <c r="G84" s="32">
        <f t="shared" si="2"/>
        <v>1.8414634146341464</v>
      </c>
      <c r="H84" s="32">
        <f t="shared" si="2"/>
        <v>3.4024390243902438</v>
      </c>
      <c r="I84" s="32">
        <f t="shared" si="2"/>
        <v>2.9024390243902438</v>
      </c>
      <c r="J84" s="32">
        <f t="shared" si="2"/>
        <v>3.3536585365853657</v>
      </c>
      <c r="K84" s="32">
        <f t="shared" si="2"/>
        <v>2.7560975609756095</v>
      </c>
    </row>
    <row r="85" spans="2:15" x14ac:dyDescent="0.25">
      <c r="B85" s="3" t="s">
        <v>1</v>
      </c>
      <c r="C85" s="31">
        <f>SUM(L2:L83)</f>
        <v>2143</v>
      </c>
    </row>
    <row r="86" spans="2:15" x14ac:dyDescent="0.25">
      <c r="B86" s="3" t="s">
        <v>2</v>
      </c>
      <c r="C86" s="31">
        <f>AVERAGE(L2:L83)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15" x14ac:dyDescent="0.25">
      <c r="B88" s="3" t="s">
        <v>144</v>
      </c>
      <c r="C88" s="3" t="s">
        <v>145</v>
      </c>
      <c r="D88" s="1">
        <f>COUNTA(B2:B83)</f>
        <v>82</v>
      </c>
      <c r="E88" s="8"/>
    </row>
    <row r="89" spans="2:15" x14ac:dyDescent="0.25">
      <c r="B89" s="3" t="s">
        <v>144</v>
      </c>
      <c r="C89" s="3" t="s">
        <v>146</v>
      </c>
      <c r="D89" s="1">
        <f>COUNTIF(N2:N83,"Ano")</f>
        <v>54</v>
      </c>
      <c r="E89" s="8"/>
    </row>
    <row r="90" spans="2:15" x14ac:dyDescent="0.25">
      <c r="B90" s="7" t="s">
        <v>144</v>
      </c>
      <c r="C90" s="7" t="s">
        <v>147</v>
      </c>
      <c r="D90" s="1">
        <f>COUNTIF(O2:O83,"postupuje")</f>
        <v>54</v>
      </c>
      <c r="E90" s="8"/>
    </row>
  </sheetData>
  <sortState ref="B2:O83">
    <sortCondition descending="1" ref="L2"/>
  </sortState>
  <conditionalFormatting sqref="C2:C83">
    <cfRule type="containsText" dxfId="30" priority="2" operator="containsText" text="Jan">
      <formula>NOT(ISERROR(SEARCH("Jan",C2)))</formula>
    </cfRule>
    <cfRule type="containsText" dxfId="31" priority="1" operator="containsText" text="Jana">
      <formula>NOT(ISERROR(SEARCH("Jana",C2)))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topLeftCell="A15" workbookViewId="0">
      <selection activeCell="G37" sqref="G37"/>
    </sheetView>
  </sheetViews>
  <sheetFormatPr defaultRowHeight="15" x14ac:dyDescent="0.25"/>
  <sheetData>
    <row r="1" spans="1:12" ht="15.75" thickTop="1" x14ac:dyDescent="0.25">
      <c r="A1" s="13" t="s">
        <v>148</v>
      </c>
      <c r="B1" s="14" t="s">
        <v>3</v>
      </c>
      <c r="C1" s="15">
        <v>1</v>
      </c>
      <c r="D1" s="15">
        <v>2</v>
      </c>
      <c r="E1" s="15">
        <v>3</v>
      </c>
      <c r="F1" s="15">
        <v>4</v>
      </c>
      <c r="G1" s="15">
        <v>5</v>
      </c>
      <c r="H1" s="15">
        <v>6</v>
      </c>
      <c r="I1" s="15">
        <v>7</v>
      </c>
      <c r="J1" s="15">
        <v>8</v>
      </c>
      <c r="K1" s="16" t="s">
        <v>1</v>
      </c>
      <c r="L1" s="19" t="s">
        <v>4</v>
      </c>
    </row>
    <row r="2" spans="1:12" x14ac:dyDescent="0.25">
      <c r="A2" s="20" t="s">
        <v>114</v>
      </c>
      <c r="B2" s="10" t="s">
        <v>115</v>
      </c>
      <c r="C2" s="29">
        <v>6</v>
      </c>
      <c r="D2" s="29">
        <v>6</v>
      </c>
      <c r="E2" s="29">
        <v>6</v>
      </c>
      <c r="F2" s="29">
        <v>6</v>
      </c>
      <c r="G2" s="29">
        <v>6</v>
      </c>
      <c r="H2" s="29">
        <v>6</v>
      </c>
      <c r="I2" s="29">
        <v>6</v>
      </c>
      <c r="J2" s="29">
        <v>6</v>
      </c>
      <c r="K2" s="27">
        <v>48</v>
      </c>
      <c r="L2" s="21" t="s">
        <v>181</v>
      </c>
    </row>
    <row r="3" spans="1:12" x14ac:dyDescent="0.25">
      <c r="A3" s="20" t="s">
        <v>112</v>
      </c>
      <c r="B3" s="10" t="s">
        <v>23</v>
      </c>
      <c r="C3" s="29">
        <v>6</v>
      </c>
      <c r="D3" s="29">
        <v>6</v>
      </c>
      <c r="E3" s="29">
        <v>6</v>
      </c>
      <c r="F3" s="29">
        <v>6</v>
      </c>
      <c r="G3" s="29">
        <v>6</v>
      </c>
      <c r="H3" s="29">
        <v>6</v>
      </c>
      <c r="I3" s="29">
        <v>6</v>
      </c>
      <c r="J3" s="29">
        <v>5</v>
      </c>
      <c r="K3" s="27">
        <v>47</v>
      </c>
      <c r="L3" s="21" t="s">
        <v>181</v>
      </c>
    </row>
    <row r="4" spans="1:12" x14ac:dyDescent="0.25">
      <c r="A4" s="20" t="s">
        <v>113</v>
      </c>
      <c r="B4" s="10" t="s">
        <v>23</v>
      </c>
      <c r="C4" s="29">
        <v>6</v>
      </c>
      <c r="D4" s="29">
        <v>6</v>
      </c>
      <c r="E4" s="29">
        <v>6</v>
      </c>
      <c r="F4" s="29">
        <v>6</v>
      </c>
      <c r="G4" s="29">
        <v>6</v>
      </c>
      <c r="H4" s="29">
        <v>6</v>
      </c>
      <c r="I4" s="29">
        <v>5</v>
      </c>
      <c r="J4" s="29">
        <v>6</v>
      </c>
      <c r="K4" s="27">
        <v>47</v>
      </c>
      <c r="L4" s="21" t="s">
        <v>181</v>
      </c>
    </row>
    <row r="5" spans="1:12" x14ac:dyDescent="0.25">
      <c r="A5" s="20" t="s">
        <v>44</v>
      </c>
      <c r="B5" s="10" t="s">
        <v>45</v>
      </c>
      <c r="C5" s="29">
        <v>6</v>
      </c>
      <c r="D5" s="29">
        <v>6</v>
      </c>
      <c r="E5" s="29">
        <v>6</v>
      </c>
      <c r="F5" s="29">
        <v>6</v>
      </c>
      <c r="G5" s="29">
        <v>6</v>
      </c>
      <c r="H5" s="29">
        <v>5</v>
      </c>
      <c r="I5" s="29">
        <v>6</v>
      </c>
      <c r="J5" s="29">
        <v>5</v>
      </c>
      <c r="K5" s="27">
        <v>46</v>
      </c>
      <c r="L5" s="21" t="s">
        <v>181</v>
      </c>
    </row>
    <row r="6" spans="1:12" x14ac:dyDescent="0.25">
      <c r="A6" s="20" t="s">
        <v>149</v>
      </c>
      <c r="B6" s="10" t="s">
        <v>23</v>
      </c>
      <c r="C6" s="29">
        <v>6</v>
      </c>
      <c r="D6" s="29">
        <v>6</v>
      </c>
      <c r="E6" s="29">
        <v>6</v>
      </c>
      <c r="F6" s="29">
        <v>6</v>
      </c>
      <c r="G6" s="29">
        <v>6</v>
      </c>
      <c r="H6" s="29">
        <v>5</v>
      </c>
      <c r="I6" s="29">
        <v>6</v>
      </c>
      <c r="J6" s="29">
        <v>5</v>
      </c>
      <c r="K6" s="27">
        <v>46</v>
      </c>
      <c r="L6" s="21" t="s">
        <v>181</v>
      </c>
    </row>
    <row r="7" spans="1:12" x14ac:dyDescent="0.25">
      <c r="A7" s="20" t="s">
        <v>24</v>
      </c>
      <c r="B7" s="10" t="s">
        <v>25</v>
      </c>
      <c r="C7" s="29">
        <v>6</v>
      </c>
      <c r="D7" s="29">
        <v>6</v>
      </c>
      <c r="E7" s="29">
        <v>6</v>
      </c>
      <c r="F7" s="29">
        <v>4</v>
      </c>
      <c r="G7" s="29">
        <v>6</v>
      </c>
      <c r="H7" s="29">
        <v>6</v>
      </c>
      <c r="I7" s="29">
        <v>5</v>
      </c>
      <c r="J7" s="29">
        <v>6</v>
      </c>
      <c r="K7" s="27">
        <v>45</v>
      </c>
      <c r="L7" s="21" t="s">
        <v>181</v>
      </c>
    </row>
    <row r="8" spans="1:12" x14ac:dyDescent="0.25">
      <c r="A8" s="20" t="s">
        <v>79</v>
      </c>
      <c r="B8" s="10" t="s">
        <v>80</v>
      </c>
      <c r="C8" s="29">
        <v>6</v>
      </c>
      <c r="D8" s="29">
        <v>6</v>
      </c>
      <c r="E8" s="29">
        <v>6</v>
      </c>
      <c r="F8" s="29">
        <v>5</v>
      </c>
      <c r="G8" s="29">
        <v>6</v>
      </c>
      <c r="H8" s="29">
        <v>6</v>
      </c>
      <c r="I8" s="29">
        <v>4</v>
      </c>
      <c r="J8" s="29">
        <v>5</v>
      </c>
      <c r="K8" s="27">
        <v>44</v>
      </c>
      <c r="L8" s="21" t="s">
        <v>181</v>
      </c>
    </row>
    <row r="9" spans="1:12" x14ac:dyDescent="0.25">
      <c r="A9" s="20" t="s">
        <v>93</v>
      </c>
      <c r="B9" s="10" t="s">
        <v>68</v>
      </c>
      <c r="C9" s="29">
        <v>6</v>
      </c>
      <c r="D9" s="29">
        <v>6</v>
      </c>
      <c r="E9" s="29">
        <v>6</v>
      </c>
      <c r="F9" s="29">
        <v>3</v>
      </c>
      <c r="G9" s="29">
        <v>6</v>
      </c>
      <c r="H9" s="29">
        <v>6</v>
      </c>
      <c r="I9" s="29">
        <v>4</v>
      </c>
      <c r="J9" s="29">
        <v>6</v>
      </c>
      <c r="K9" s="27">
        <v>43</v>
      </c>
      <c r="L9" s="21" t="s">
        <v>181</v>
      </c>
    </row>
    <row r="10" spans="1:12" x14ac:dyDescent="0.25">
      <c r="A10" s="20" t="s">
        <v>73</v>
      </c>
      <c r="B10" s="10" t="s">
        <v>29</v>
      </c>
      <c r="C10" s="29">
        <v>6</v>
      </c>
      <c r="D10" s="29">
        <v>4</v>
      </c>
      <c r="E10" s="29">
        <v>6</v>
      </c>
      <c r="F10" s="29">
        <v>4</v>
      </c>
      <c r="G10" s="29">
        <v>6</v>
      </c>
      <c r="H10" s="29">
        <v>6</v>
      </c>
      <c r="I10" s="29">
        <v>6</v>
      </c>
      <c r="J10" s="29">
        <v>4</v>
      </c>
      <c r="K10" s="27">
        <v>42</v>
      </c>
      <c r="L10" s="21" t="s">
        <v>181</v>
      </c>
    </row>
    <row r="11" spans="1:12" x14ac:dyDescent="0.25">
      <c r="A11" s="20" t="s">
        <v>142</v>
      </c>
      <c r="B11" s="10" t="s">
        <v>143</v>
      </c>
      <c r="C11" s="29">
        <v>6</v>
      </c>
      <c r="D11" s="29">
        <v>5</v>
      </c>
      <c r="E11" s="29">
        <v>5</v>
      </c>
      <c r="F11" s="29">
        <v>2</v>
      </c>
      <c r="G11" s="29">
        <v>3</v>
      </c>
      <c r="H11" s="29">
        <v>6</v>
      </c>
      <c r="I11" s="29">
        <v>6</v>
      </c>
      <c r="J11" s="29">
        <v>5</v>
      </c>
      <c r="K11" s="27">
        <v>38</v>
      </c>
      <c r="L11" s="21" t="s">
        <v>181</v>
      </c>
    </row>
    <row r="12" spans="1:12" x14ac:dyDescent="0.25">
      <c r="A12" s="20" t="s">
        <v>16</v>
      </c>
      <c r="B12" s="10" t="s">
        <v>17</v>
      </c>
      <c r="C12" s="29">
        <v>5</v>
      </c>
      <c r="D12" s="29">
        <v>5</v>
      </c>
      <c r="E12" s="29">
        <v>5</v>
      </c>
      <c r="F12" s="29">
        <v>1</v>
      </c>
      <c r="G12" s="29">
        <v>3</v>
      </c>
      <c r="H12" s="29">
        <v>6</v>
      </c>
      <c r="I12" s="29">
        <v>6</v>
      </c>
      <c r="J12" s="29">
        <v>6</v>
      </c>
      <c r="K12" s="27">
        <v>37</v>
      </c>
      <c r="L12" s="21" t="s">
        <v>181</v>
      </c>
    </row>
    <row r="13" spans="1:12" x14ac:dyDescent="0.25">
      <c r="A13" s="20" t="s">
        <v>138</v>
      </c>
      <c r="B13" s="10" t="s">
        <v>139</v>
      </c>
      <c r="C13" s="29">
        <v>6</v>
      </c>
      <c r="D13" s="29">
        <v>3</v>
      </c>
      <c r="E13" s="29">
        <v>2</v>
      </c>
      <c r="F13" s="29">
        <v>5</v>
      </c>
      <c r="G13" s="29">
        <v>4</v>
      </c>
      <c r="H13" s="29">
        <v>5</v>
      </c>
      <c r="I13" s="29">
        <v>5</v>
      </c>
      <c r="J13" s="29">
        <v>6</v>
      </c>
      <c r="K13" s="27">
        <v>36</v>
      </c>
      <c r="L13" s="21" t="s">
        <v>181</v>
      </c>
    </row>
    <row r="14" spans="1:12" x14ac:dyDescent="0.25">
      <c r="A14" s="20" t="s">
        <v>14</v>
      </c>
      <c r="B14" s="10" t="s">
        <v>15</v>
      </c>
      <c r="C14" s="29">
        <v>5</v>
      </c>
      <c r="D14" s="29">
        <v>6</v>
      </c>
      <c r="E14" s="29">
        <v>6</v>
      </c>
      <c r="F14" s="29">
        <v>0</v>
      </c>
      <c r="G14" s="29">
        <v>6</v>
      </c>
      <c r="H14" s="29">
        <v>6</v>
      </c>
      <c r="I14" s="29">
        <v>5</v>
      </c>
      <c r="J14" s="29">
        <v>1</v>
      </c>
      <c r="K14" s="27">
        <v>35</v>
      </c>
      <c r="L14" s="21" t="s">
        <v>181</v>
      </c>
    </row>
    <row r="15" spans="1:12" x14ac:dyDescent="0.25">
      <c r="A15" s="20" t="s">
        <v>77</v>
      </c>
      <c r="B15" s="10" t="s">
        <v>78</v>
      </c>
      <c r="C15" s="29">
        <v>6</v>
      </c>
      <c r="D15" s="29">
        <v>2</v>
      </c>
      <c r="E15" s="29">
        <v>4</v>
      </c>
      <c r="F15" s="29">
        <v>3</v>
      </c>
      <c r="G15" s="29">
        <v>4</v>
      </c>
      <c r="H15" s="29">
        <v>6</v>
      </c>
      <c r="I15" s="29">
        <v>5</v>
      </c>
      <c r="J15" s="29">
        <v>5</v>
      </c>
      <c r="K15" s="27">
        <v>35</v>
      </c>
      <c r="L15" s="21" t="s">
        <v>181</v>
      </c>
    </row>
    <row r="16" spans="1:12" x14ac:dyDescent="0.25">
      <c r="A16" s="20" t="s">
        <v>111</v>
      </c>
      <c r="B16" s="10" t="s">
        <v>27</v>
      </c>
      <c r="C16" s="29">
        <v>6</v>
      </c>
      <c r="D16" s="29">
        <v>3</v>
      </c>
      <c r="E16" s="29">
        <v>4</v>
      </c>
      <c r="F16" s="29">
        <v>3</v>
      </c>
      <c r="G16" s="29">
        <v>4</v>
      </c>
      <c r="H16" s="29">
        <v>3</v>
      </c>
      <c r="I16" s="29">
        <v>6</v>
      </c>
      <c r="J16" s="29">
        <v>5</v>
      </c>
      <c r="K16" s="27">
        <v>34</v>
      </c>
      <c r="L16" s="21" t="s">
        <v>181</v>
      </c>
    </row>
    <row r="17" spans="1:12" x14ac:dyDescent="0.25">
      <c r="A17" s="20" t="s">
        <v>37</v>
      </c>
      <c r="B17" s="10" t="s">
        <v>38</v>
      </c>
      <c r="C17" s="29">
        <v>6</v>
      </c>
      <c r="D17" s="29">
        <v>6</v>
      </c>
      <c r="E17" s="29">
        <v>6</v>
      </c>
      <c r="F17" s="29">
        <v>1</v>
      </c>
      <c r="G17" s="29">
        <v>4</v>
      </c>
      <c r="H17" s="29">
        <v>4</v>
      </c>
      <c r="I17" s="29">
        <v>6</v>
      </c>
      <c r="J17" s="29">
        <v>0</v>
      </c>
      <c r="K17" s="27">
        <v>33</v>
      </c>
      <c r="L17" s="21" t="s">
        <v>181</v>
      </c>
    </row>
    <row r="18" spans="1:12" x14ac:dyDescent="0.25">
      <c r="A18" s="20" t="s">
        <v>109</v>
      </c>
      <c r="B18" s="10" t="s">
        <v>11</v>
      </c>
      <c r="C18" s="29">
        <v>6</v>
      </c>
      <c r="D18" s="29">
        <v>6</v>
      </c>
      <c r="E18" s="29">
        <v>2</v>
      </c>
      <c r="F18" s="29">
        <v>4</v>
      </c>
      <c r="G18" s="29">
        <v>1</v>
      </c>
      <c r="H18" s="29">
        <v>3</v>
      </c>
      <c r="I18" s="29">
        <v>6</v>
      </c>
      <c r="J18" s="29">
        <v>5</v>
      </c>
      <c r="K18" s="27">
        <v>33</v>
      </c>
      <c r="L18" s="21" t="s">
        <v>181</v>
      </c>
    </row>
    <row r="19" spans="1:12" x14ac:dyDescent="0.25">
      <c r="A19" s="20" t="s">
        <v>130</v>
      </c>
      <c r="B19" s="10" t="s">
        <v>23</v>
      </c>
      <c r="C19" s="29">
        <v>5</v>
      </c>
      <c r="D19" s="29">
        <v>6</v>
      </c>
      <c r="E19" s="29">
        <v>6</v>
      </c>
      <c r="F19" s="29">
        <v>2</v>
      </c>
      <c r="G19" s="29">
        <v>4</v>
      </c>
      <c r="H19" s="29">
        <v>5</v>
      </c>
      <c r="I19" s="29">
        <v>5</v>
      </c>
      <c r="J19" s="29">
        <v>0</v>
      </c>
      <c r="K19" s="27">
        <v>33</v>
      </c>
      <c r="L19" s="21" t="s">
        <v>181</v>
      </c>
    </row>
    <row r="20" spans="1:12" x14ac:dyDescent="0.25">
      <c r="A20" s="20" t="s">
        <v>39</v>
      </c>
      <c r="B20" s="10" t="s">
        <v>40</v>
      </c>
      <c r="C20" s="29">
        <v>6</v>
      </c>
      <c r="D20" s="29">
        <v>1</v>
      </c>
      <c r="E20" s="29">
        <v>6</v>
      </c>
      <c r="F20" s="29">
        <v>1</v>
      </c>
      <c r="G20" s="29">
        <v>2</v>
      </c>
      <c r="H20" s="29">
        <v>6</v>
      </c>
      <c r="I20" s="29">
        <v>6</v>
      </c>
      <c r="J20" s="29">
        <v>4</v>
      </c>
      <c r="K20" s="27">
        <v>32</v>
      </c>
      <c r="L20" s="21" t="s">
        <v>181</v>
      </c>
    </row>
    <row r="21" spans="1:12" x14ac:dyDescent="0.25">
      <c r="A21" s="20" t="s">
        <v>101</v>
      </c>
      <c r="B21" s="10" t="s">
        <v>102</v>
      </c>
      <c r="C21" s="29">
        <v>5</v>
      </c>
      <c r="D21" s="29">
        <v>0</v>
      </c>
      <c r="E21" s="29">
        <v>5</v>
      </c>
      <c r="F21" s="29">
        <v>0</v>
      </c>
      <c r="G21" s="29">
        <v>6</v>
      </c>
      <c r="H21" s="29">
        <v>6</v>
      </c>
      <c r="I21" s="29">
        <v>5</v>
      </c>
      <c r="J21" s="29">
        <v>5</v>
      </c>
      <c r="K21" s="27">
        <v>32</v>
      </c>
      <c r="L21" s="21" t="s">
        <v>181</v>
      </c>
    </row>
    <row r="22" spans="1:12" x14ac:dyDescent="0.25">
      <c r="A22" s="20" t="s">
        <v>30</v>
      </c>
      <c r="B22" s="10" t="s">
        <v>13</v>
      </c>
      <c r="C22" s="29">
        <v>6</v>
      </c>
      <c r="D22" s="29">
        <v>5</v>
      </c>
      <c r="E22" s="29">
        <v>6</v>
      </c>
      <c r="F22" s="29">
        <v>1</v>
      </c>
      <c r="G22" s="29">
        <v>4</v>
      </c>
      <c r="H22" s="29">
        <v>3</v>
      </c>
      <c r="I22" s="29">
        <v>3</v>
      </c>
      <c r="J22" s="29">
        <v>2</v>
      </c>
      <c r="K22" s="27">
        <v>30</v>
      </c>
      <c r="L22" s="21" t="s">
        <v>181</v>
      </c>
    </row>
    <row r="23" spans="1:12" x14ac:dyDescent="0.25">
      <c r="A23" s="20" t="s">
        <v>118</v>
      </c>
      <c r="B23" s="10" t="s">
        <v>119</v>
      </c>
      <c r="C23" s="29">
        <v>5</v>
      </c>
      <c r="D23" s="29">
        <v>6</v>
      </c>
      <c r="E23" s="29">
        <v>1</v>
      </c>
      <c r="F23" s="29">
        <v>2</v>
      </c>
      <c r="G23" s="29">
        <v>6</v>
      </c>
      <c r="H23" s="29">
        <v>4</v>
      </c>
      <c r="I23" s="29">
        <v>2</v>
      </c>
      <c r="J23" s="29">
        <v>4</v>
      </c>
      <c r="K23" s="27">
        <v>30</v>
      </c>
      <c r="L23" s="21" t="s">
        <v>181</v>
      </c>
    </row>
    <row r="24" spans="1:12" x14ac:dyDescent="0.25">
      <c r="A24" s="20" t="s">
        <v>55</v>
      </c>
      <c r="B24" s="10" t="s">
        <v>36</v>
      </c>
      <c r="C24" s="29">
        <v>6</v>
      </c>
      <c r="D24" s="29">
        <v>2</v>
      </c>
      <c r="E24" s="29">
        <v>2</v>
      </c>
      <c r="F24" s="29">
        <v>5</v>
      </c>
      <c r="G24" s="29">
        <v>4</v>
      </c>
      <c r="H24" s="29">
        <v>4</v>
      </c>
      <c r="I24" s="29">
        <v>5</v>
      </c>
      <c r="J24" s="29">
        <v>1</v>
      </c>
      <c r="K24" s="27">
        <v>29</v>
      </c>
      <c r="L24" s="21" t="s">
        <v>181</v>
      </c>
    </row>
    <row r="25" spans="1:12" x14ac:dyDescent="0.25">
      <c r="A25" s="20" t="s">
        <v>84</v>
      </c>
      <c r="B25" s="10" t="s">
        <v>85</v>
      </c>
      <c r="C25" s="29">
        <v>6</v>
      </c>
      <c r="D25" s="29">
        <v>6</v>
      </c>
      <c r="E25" s="29">
        <v>6</v>
      </c>
      <c r="F25" s="29">
        <v>2</v>
      </c>
      <c r="G25" s="29">
        <v>1</v>
      </c>
      <c r="H25" s="29">
        <v>3</v>
      </c>
      <c r="I25" s="29">
        <v>2</v>
      </c>
      <c r="J25" s="29">
        <v>3</v>
      </c>
      <c r="K25" s="27">
        <v>29</v>
      </c>
      <c r="L25" s="21" t="s">
        <v>181</v>
      </c>
    </row>
    <row r="26" spans="1:12" x14ac:dyDescent="0.25">
      <c r="A26" s="20" t="s">
        <v>116</v>
      </c>
      <c r="B26" s="10" t="s">
        <v>117</v>
      </c>
      <c r="C26" s="29">
        <v>6</v>
      </c>
      <c r="D26" s="29">
        <v>1</v>
      </c>
      <c r="E26" s="29">
        <v>4</v>
      </c>
      <c r="F26" s="29">
        <v>1</v>
      </c>
      <c r="G26" s="29">
        <v>6</v>
      </c>
      <c r="H26" s="29">
        <v>3</v>
      </c>
      <c r="I26" s="29">
        <v>2</v>
      </c>
      <c r="J26" s="29">
        <v>6</v>
      </c>
      <c r="K26" s="27">
        <v>29</v>
      </c>
      <c r="L26" s="21" t="s">
        <v>181</v>
      </c>
    </row>
    <row r="27" spans="1:12" x14ac:dyDescent="0.25">
      <c r="A27" s="20" t="s">
        <v>28</v>
      </c>
      <c r="B27" s="10" t="s">
        <v>29</v>
      </c>
      <c r="C27" s="29">
        <v>6</v>
      </c>
      <c r="D27" s="29">
        <v>3</v>
      </c>
      <c r="E27" s="29">
        <v>4</v>
      </c>
      <c r="F27" s="29">
        <v>2</v>
      </c>
      <c r="G27" s="29">
        <v>4</v>
      </c>
      <c r="H27" s="29">
        <v>3</v>
      </c>
      <c r="I27" s="29">
        <v>0</v>
      </c>
      <c r="J27" s="29">
        <v>6</v>
      </c>
      <c r="K27" s="27">
        <v>28</v>
      </c>
      <c r="L27" s="21" t="s">
        <v>181</v>
      </c>
    </row>
    <row r="28" spans="1:12" x14ac:dyDescent="0.25">
      <c r="A28" s="20" t="s">
        <v>95</v>
      </c>
      <c r="B28" s="10" t="s">
        <v>96</v>
      </c>
      <c r="C28" s="29">
        <v>6</v>
      </c>
      <c r="D28" s="29">
        <v>0</v>
      </c>
      <c r="E28" s="29">
        <v>4</v>
      </c>
      <c r="F28" s="29">
        <v>2</v>
      </c>
      <c r="G28" s="29">
        <v>6</v>
      </c>
      <c r="H28" s="29">
        <v>4</v>
      </c>
      <c r="I28" s="29">
        <v>6</v>
      </c>
      <c r="J28" s="29">
        <v>0</v>
      </c>
      <c r="K28" s="27">
        <v>28</v>
      </c>
      <c r="L28" s="21" t="s">
        <v>181</v>
      </c>
    </row>
    <row r="29" spans="1:12" x14ac:dyDescent="0.25">
      <c r="A29" s="20" t="s">
        <v>120</v>
      </c>
      <c r="B29" s="10" t="s">
        <v>121</v>
      </c>
      <c r="C29" s="29">
        <v>6</v>
      </c>
      <c r="D29" s="29">
        <v>6</v>
      </c>
      <c r="E29" s="29">
        <v>6</v>
      </c>
      <c r="F29" s="29">
        <v>3</v>
      </c>
      <c r="G29" s="29">
        <v>2</v>
      </c>
      <c r="H29" s="29">
        <v>0</v>
      </c>
      <c r="I29" s="29">
        <v>0</v>
      </c>
      <c r="J29" s="29">
        <v>5</v>
      </c>
      <c r="K29" s="27">
        <v>28</v>
      </c>
      <c r="L29" s="21" t="s">
        <v>181</v>
      </c>
    </row>
    <row r="30" spans="1:12" x14ac:dyDescent="0.25">
      <c r="A30" s="20" t="s">
        <v>125</v>
      </c>
      <c r="B30" s="10" t="s">
        <v>9</v>
      </c>
      <c r="C30" s="29">
        <v>6</v>
      </c>
      <c r="D30" s="29">
        <v>1</v>
      </c>
      <c r="E30" s="29">
        <v>5</v>
      </c>
      <c r="F30" s="29">
        <v>3</v>
      </c>
      <c r="G30" s="29">
        <v>6</v>
      </c>
      <c r="H30" s="29">
        <v>1</v>
      </c>
      <c r="I30" s="29">
        <v>6</v>
      </c>
      <c r="J30" s="29">
        <v>0</v>
      </c>
      <c r="K30" s="27">
        <v>28</v>
      </c>
      <c r="L30" s="21" t="s">
        <v>181</v>
      </c>
    </row>
    <row r="31" spans="1:12" x14ac:dyDescent="0.25">
      <c r="A31" s="20" t="s">
        <v>128</v>
      </c>
      <c r="B31" s="10" t="s">
        <v>129</v>
      </c>
      <c r="C31" s="29">
        <v>6</v>
      </c>
      <c r="D31" s="29">
        <v>2</v>
      </c>
      <c r="E31" s="29">
        <v>6</v>
      </c>
      <c r="F31" s="29">
        <v>1</v>
      </c>
      <c r="G31" s="29">
        <v>3</v>
      </c>
      <c r="H31" s="29">
        <v>6</v>
      </c>
      <c r="I31" s="29">
        <v>1</v>
      </c>
      <c r="J31" s="29">
        <v>3</v>
      </c>
      <c r="K31" s="27">
        <v>28</v>
      </c>
      <c r="L31" s="21" t="s">
        <v>181</v>
      </c>
    </row>
    <row r="32" spans="1:12" x14ac:dyDescent="0.25">
      <c r="A32" s="20" t="s">
        <v>33</v>
      </c>
      <c r="B32" s="10" t="s">
        <v>34</v>
      </c>
      <c r="C32" s="29">
        <v>5</v>
      </c>
      <c r="D32" s="29">
        <v>5</v>
      </c>
      <c r="E32" s="29">
        <v>2</v>
      </c>
      <c r="F32" s="29">
        <v>0</v>
      </c>
      <c r="G32" s="29">
        <v>5</v>
      </c>
      <c r="H32" s="29">
        <v>1</v>
      </c>
      <c r="I32" s="29">
        <v>6</v>
      </c>
      <c r="J32" s="29">
        <v>3</v>
      </c>
      <c r="K32" s="27">
        <v>27</v>
      </c>
      <c r="L32" s="21" t="s">
        <v>181</v>
      </c>
    </row>
    <row r="33" spans="1:12" x14ac:dyDescent="0.25">
      <c r="A33" s="20" t="s">
        <v>63</v>
      </c>
      <c r="B33" s="10" t="s">
        <v>64</v>
      </c>
      <c r="C33" s="29">
        <v>6</v>
      </c>
      <c r="D33" s="29">
        <v>4</v>
      </c>
      <c r="E33" s="29">
        <v>1</v>
      </c>
      <c r="F33" s="29">
        <v>5</v>
      </c>
      <c r="G33" s="29">
        <v>6</v>
      </c>
      <c r="H33" s="29">
        <v>0</v>
      </c>
      <c r="I33" s="29">
        <v>2</v>
      </c>
      <c r="J33" s="29">
        <v>3</v>
      </c>
      <c r="K33" s="27">
        <v>27</v>
      </c>
      <c r="L33" s="21" t="s">
        <v>181</v>
      </c>
    </row>
    <row r="34" spans="1:12" x14ac:dyDescent="0.25">
      <c r="A34" s="20" t="s">
        <v>69</v>
      </c>
      <c r="B34" s="10" t="s">
        <v>70</v>
      </c>
      <c r="C34" s="29">
        <v>5</v>
      </c>
      <c r="D34" s="29">
        <v>2</v>
      </c>
      <c r="E34" s="29">
        <v>5</v>
      </c>
      <c r="F34" s="29">
        <v>2</v>
      </c>
      <c r="G34" s="29">
        <v>6</v>
      </c>
      <c r="H34" s="29">
        <v>1</v>
      </c>
      <c r="I34" s="29">
        <v>5</v>
      </c>
      <c r="J34" s="29">
        <v>1</v>
      </c>
      <c r="K34" s="27">
        <v>27</v>
      </c>
      <c r="L34" s="21" t="s">
        <v>181</v>
      </c>
    </row>
    <row r="35" spans="1:12" x14ac:dyDescent="0.25">
      <c r="A35" s="20" t="s">
        <v>89</v>
      </c>
      <c r="B35" s="10" t="s">
        <v>90</v>
      </c>
      <c r="C35" s="29">
        <v>6</v>
      </c>
      <c r="D35" s="29">
        <v>4</v>
      </c>
      <c r="E35" s="29">
        <v>5</v>
      </c>
      <c r="F35" s="29">
        <v>3</v>
      </c>
      <c r="G35" s="29">
        <v>2</v>
      </c>
      <c r="H35" s="29">
        <v>2</v>
      </c>
      <c r="I35" s="29">
        <v>4</v>
      </c>
      <c r="J35" s="29">
        <v>1</v>
      </c>
      <c r="K35" s="27">
        <v>27</v>
      </c>
      <c r="L35" s="21" t="s">
        <v>181</v>
      </c>
    </row>
    <row r="36" spans="1:12" x14ac:dyDescent="0.25">
      <c r="A36" s="20" t="s">
        <v>94</v>
      </c>
      <c r="B36" s="10" t="s">
        <v>23</v>
      </c>
      <c r="C36" s="29">
        <v>6</v>
      </c>
      <c r="D36" s="29">
        <v>6</v>
      </c>
      <c r="E36" s="29">
        <v>3</v>
      </c>
      <c r="F36" s="29">
        <v>0</v>
      </c>
      <c r="G36" s="29">
        <v>3</v>
      </c>
      <c r="H36" s="29">
        <v>2</v>
      </c>
      <c r="I36" s="29">
        <v>6</v>
      </c>
      <c r="J36" s="29">
        <v>1</v>
      </c>
      <c r="K36" s="27">
        <v>27</v>
      </c>
      <c r="L36" s="21" t="s">
        <v>181</v>
      </c>
    </row>
    <row r="37" spans="1:12" x14ac:dyDescent="0.25">
      <c r="A37" s="20" t="s">
        <v>105</v>
      </c>
      <c r="B37" s="10" t="s">
        <v>106</v>
      </c>
      <c r="C37" s="29">
        <v>6</v>
      </c>
      <c r="D37" s="29">
        <v>1</v>
      </c>
      <c r="E37" s="29">
        <v>4</v>
      </c>
      <c r="F37" s="29">
        <v>1</v>
      </c>
      <c r="G37" s="29">
        <v>5</v>
      </c>
      <c r="H37" s="29">
        <v>0</v>
      </c>
      <c r="I37" s="29">
        <v>6</v>
      </c>
      <c r="J37" s="29">
        <v>4</v>
      </c>
      <c r="K37" s="27">
        <v>27</v>
      </c>
      <c r="L37" s="21" t="s">
        <v>181</v>
      </c>
    </row>
    <row r="38" spans="1:12" x14ac:dyDescent="0.25">
      <c r="A38" s="20" t="s">
        <v>110</v>
      </c>
      <c r="B38" s="10" t="s">
        <v>19</v>
      </c>
      <c r="C38" s="29">
        <v>6</v>
      </c>
      <c r="D38" s="29">
        <v>0</v>
      </c>
      <c r="E38" s="29">
        <v>3</v>
      </c>
      <c r="F38" s="29">
        <v>3</v>
      </c>
      <c r="G38" s="29">
        <v>6</v>
      </c>
      <c r="H38" s="29">
        <v>0</v>
      </c>
      <c r="I38" s="29">
        <v>6</v>
      </c>
      <c r="J38" s="29">
        <v>3</v>
      </c>
      <c r="K38" s="27">
        <v>27</v>
      </c>
      <c r="L38" s="21" t="s">
        <v>181</v>
      </c>
    </row>
    <row r="39" spans="1:12" x14ac:dyDescent="0.25">
      <c r="A39" s="20" t="s">
        <v>6</v>
      </c>
      <c r="B39" s="10" t="s">
        <v>7</v>
      </c>
      <c r="C39" s="29">
        <v>5</v>
      </c>
      <c r="D39" s="29">
        <v>4</v>
      </c>
      <c r="E39" s="29">
        <v>6</v>
      </c>
      <c r="F39" s="29">
        <v>1</v>
      </c>
      <c r="G39" s="29">
        <v>3</v>
      </c>
      <c r="H39" s="29">
        <v>2</v>
      </c>
      <c r="I39" s="29">
        <v>4</v>
      </c>
      <c r="J39" s="29">
        <v>1</v>
      </c>
      <c r="K39" s="27">
        <v>26</v>
      </c>
      <c r="L39" s="21" t="s">
        <v>181</v>
      </c>
    </row>
    <row r="40" spans="1:12" x14ac:dyDescent="0.25">
      <c r="A40" s="20" t="s">
        <v>10</v>
      </c>
      <c r="B40" s="10" t="s">
        <v>11</v>
      </c>
      <c r="C40" s="29">
        <v>5</v>
      </c>
      <c r="D40" s="29">
        <v>5</v>
      </c>
      <c r="E40" s="29">
        <v>6</v>
      </c>
      <c r="F40" s="29">
        <v>0</v>
      </c>
      <c r="G40" s="29">
        <v>5</v>
      </c>
      <c r="H40" s="29">
        <v>4</v>
      </c>
      <c r="I40" s="29">
        <v>1</v>
      </c>
      <c r="J40" s="29">
        <v>0</v>
      </c>
      <c r="K40" s="27">
        <v>26</v>
      </c>
      <c r="L40" s="21" t="s">
        <v>181</v>
      </c>
    </row>
    <row r="41" spans="1:12" x14ac:dyDescent="0.25">
      <c r="A41" s="20" t="s">
        <v>46</v>
      </c>
      <c r="B41" s="10" t="s">
        <v>47</v>
      </c>
      <c r="C41" s="29">
        <v>6</v>
      </c>
      <c r="D41" s="29">
        <v>2</v>
      </c>
      <c r="E41" s="29">
        <v>6</v>
      </c>
      <c r="F41" s="29">
        <v>2</v>
      </c>
      <c r="G41" s="29">
        <v>0</v>
      </c>
      <c r="H41" s="29">
        <v>1</v>
      </c>
      <c r="I41" s="29">
        <v>4</v>
      </c>
      <c r="J41" s="29">
        <v>5</v>
      </c>
      <c r="K41" s="27">
        <v>26</v>
      </c>
      <c r="L41" s="21" t="s">
        <v>181</v>
      </c>
    </row>
    <row r="42" spans="1:12" x14ac:dyDescent="0.25">
      <c r="A42" s="20" t="s">
        <v>61</v>
      </c>
      <c r="B42" s="10" t="s">
        <v>62</v>
      </c>
      <c r="C42" s="29">
        <v>1</v>
      </c>
      <c r="D42" s="29">
        <v>6</v>
      </c>
      <c r="E42" s="29">
        <v>4</v>
      </c>
      <c r="F42" s="29">
        <v>0</v>
      </c>
      <c r="G42" s="29">
        <v>5</v>
      </c>
      <c r="H42" s="29">
        <v>4</v>
      </c>
      <c r="I42" s="29">
        <v>6</v>
      </c>
      <c r="J42" s="29">
        <v>0</v>
      </c>
      <c r="K42" s="27">
        <v>26</v>
      </c>
      <c r="L42" s="21" t="s">
        <v>181</v>
      </c>
    </row>
    <row r="43" spans="1:12" x14ac:dyDescent="0.25">
      <c r="A43" s="20" t="s">
        <v>76</v>
      </c>
      <c r="B43" s="10" t="s">
        <v>75</v>
      </c>
      <c r="C43" s="29">
        <v>6</v>
      </c>
      <c r="D43" s="29">
        <v>3</v>
      </c>
      <c r="E43" s="29">
        <v>4</v>
      </c>
      <c r="F43" s="29">
        <v>1</v>
      </c>
      <c r="G43" s="29">
        <v>0</v>
      </c>
      <c r="H43" s="29">
        <v>6</v>
      </c>
      <c r="I43" s="29">
        <v>5</v>
      </c>
      <c r="J43" s="29">
        <v>1</v>
      </c>
      <c r="K43" s="27">
        <v>26</v>
      </c>
      <c r="L43" s="21" t="s">
        <v>181</v>
      </c>
    </row>
    <row r="44" spans="1:12" x14ac:dyDescent="0.25">
      <c r="A44" s="20" t="s">
        <v>8</v>
      </c>
      <c r="B44" s="10" t="s">
        <v>9</v>
      </c>
      <c r="C44" s="29">
        <v>5</v>
      </c>
      <c r="D44" s="29">
        <v>6</v>
      </c>
      <c r="E44" s="29">
        <v>3</v>
      </c>
      <c r="F44" s="29">
        <v>1</v>
      </c>
      <c r="G44" s="29">
        <v>2</v>
      </c>
      <c r="H44" s="29">
        <v>4</v>
      </c>
      <c r="I44" s="29">
        <v>3</v>
      </c>
      <c r="J44" s="29">
        <v>1</v>
      </c>
      <c r="K44" s="27">
        <v>25</v>
      </c>
      <c r="L44" s="21" t="s">
        <v>181</v>
      </c>
    </row>
    <row r="45" spans="1:12" x14ac:dyDescent="0.25">
      <c r="A45" s="20" t="s">
        <v>22</v>
      </c>
      <c r="B45" s="10" t="s">
        <v>23</v>
      </c>
      <c r="C45" s="29">
        <v>6</v>
      </c>
      <c r="D45" s="29">
        <v>5</v>
      </c>
      <c r="E45" s="29">
        <v>5</v>
      </c>
      <c r="F45" s="29">
        <v>0</v>
      </c>
      <c r="G45" s="29">
        <v>2</v>
      </c>
      <c r="H45" s="29">
        <v>3</v>
      </c>
      <c r="I45" s="29">
        <v>1</v>
      </c>
      <c r="J45" s="29">
        <v>3</v>
      </c>
      <c r="K45" s="27">
        <v>25</v>
      </c>
      <c r="L45" s="21" t="s">
        <v>181</v>
      </c>
    </row>
    <row r="46" spans="1:12" x14ac:dyDescent="0.25">
      <c r="A46" s="20" t="s">
        <v>41</v>
      </c>
      <c r="B46" s="10" t="s">
        <v>42</v>
      </c>
      <c r="C46" s="29">
        <v>6</v>
      </c>
      <c r="D46" s="29">
        <v>0</v>
      </c>
      <c r="E46" s="29">
        <v>6</v>
      </c>
      <c r="F46" s="29">
        <v>2</v>
      </c>
      <c r="G46" s="29">
        <v>4</v>
      </c>
      <c r="H46" s="29">
        <v>1</v>
      </c>
      <c r="I46" s="29">
        <v>6</v>
      </c>
      <c r="J46" s="29">
        <v>0</v>
      </c>
      <c r="K46" s="27">
        <v>25</v>
      </c>
      <c r="L46" s="21" t="s">
        <v>181</v>
      </c>
    </row>
    <row r="47" spans="1:12" x14ac:dyDescent="0.25">
      <c r="A47" s="20" t="s">
        <v>67</v>
      </c>
      <c r="B47" s="10" t="s">
        <v>68</v>
      </c>
      <c r="C47" s="29">
        <v>4</v>
      </c>
      <c r="D47" s="29">
        <v>6</v>
      </c>
      <c r="E47" s="29">
        <v>6</v>
      </c>
      <c r="F47" s="29">
        <v>4</v>
      </c>
      <c r="G47" s="29">
        <v>1</v>
      </c>
      <c r="H47" s="29">
        <v>2</v>
      </c>
      <c r="I47" s="29">
        <v>1</v>
      </c>
      <c r="J47" s="29">
        <v>1</v>
      </c>
      <c r="K47" s="27">
        <v>25</v>
      </c>
      <c r="L47" s="21" t="s">
        <v>181</v>
      </c>
    </row>
    <row r="48" spans="1:12" x14ac:dyDescent="0.25">
      <c r="A48" s="20" t="s">
        <v>91</v>
      </c>
      <c r="B48" s="10" t="s">
        <v>92</v>
      </c>
      <c r="C48" s="29">
        <v>3</v>
      </c>
      <c r="D48" s="29">
        <v>6</v>
      </c>
      <c r="E48" s="29">
        <v>1</v>
      </c>
      <c r="F48" s="29">
        <v>0</v>
      </c>
      <c r="G48" s="29">
        <v>1</v>
      </c>
      <c r="H48" s="29">
        <v>4</v>
      </c>
      <c r="I48" s="29">
        <v>5</v>
      </c>
      <c r="J48" s="29">
        <v>5</v>
      </c>
      <c r="K48" s="27">
        <v>25</v>
      </c>
      <c r="L48" s="21" t="s">
        <v>181</v>
      </c>
    </row>
    <row r="49" spans="1:12" x14ac:dyDescent="0.25">
      <c r="A49" s="20" t="s">
        <v>127</v>
      </c>
      <c r="B49" s="10" t="s">
        <v>23</v>
      </c>
      <c r="C49" s="29">
        <v>6</v>
      </c>
      <c r="D49" s="29">
        <v>3</v>
      </c>
      <c r="E49" s="29">
        <v>5</v>
      </c>
      <c r="F49" s="29">
        <v>0</v>
      </c>
      <c r="G49" s="29">
        <v>1</v>
      </c>
      <c r="H49" s="29">
        <v>3</v>
      </c>
      <c r="I49" s="29">
        <v>2</v>
      </c>
      <c r="J49" s="29">
        <v>5</v>
      </c>
      <c r="K49" s="27">
        <v>25</v>
      </c>
      <c r="L49" s="21" t="s">
        <v>181</v>
      </c>
    </row>
    <row r="50" spans="1:12" x14ac:dyDescent="0.25">
      <c r="A50" s="20" t="s">
        <v>133</v>
      </c>
      <c r="B50" s="10" t="s">
        <v>134</v>
      </c>
      <c r="C50" s="29">
        <v>6</v>
      </c>
      <c r="D50" s="29">
        <v>2</v>
      </c>
      <c r="E50" s="29">
        <v>2</v>
      </c>
      <c r="F50" s="29">
        <v>1</v>
      </c>
      <c r="G50" s="29">
        <v>2</v>
      </c>
      <c r="H50" s="29">
        <v>2</v>
      </c>
      <c r="I50" s="29">
        <v>4</v>
      </c>
      <c r="J50" s="29">
        <v>6</v>
      </c>
      <c r="K50" s="27">
        <v>25</v>
      </c>
      <c r="L50" s="21" t="s">
        <v>181</v>
      </c>
    </row>
    <row r="51" spans="1:12" x14ac:dyDescent="0.25">
      <c r="A51" s="20" t="s">
        <v>135</v>
      </c>
      <c r="B51" s="10" t="s">
        <v>68</v>
      </c>
      <c r="C51" s="29">
        <v>5</v>
      </c>
      <c r="D51" s="29">
        <v>4</v>
      </c>
      <c r="E51" s="29">
        <v>3</v>
      </c>
      <c r="F51" s="29">
        <v>3</v>
      </c>
      <c r="G51" s="29">
        <v>2</v>
      </c>
      <c r="H51" s="29">
        <v>2</v>
      </c>
      <c r="I51" s="29">
        <v>5</v>
      </c>
      <c r="J51" s="29">
        <v>1</v>
      </c>
      <c r="K51" s="27">
        <v>25</v>
      </c>
      <c r="L51" s="21" t="s">
        <v>181</v>
      </c>
    </row>
    <row r="52" spans="1:12" x14ac:dyDescent="0.25">
      <c r="A52" s="20" t="s">
        <v>35</v>
      </c>
      <c r="B52" s="10" t="s">
        <v>36</v>
      </c>
      <c r="C52" s="29">
        <v>5</v>
      </c>
      <c r="D52" s="29">
        <v>5</v>
      </c>
      <c r="E52" s="29">
        <v>6</v>
      </c>
      <c r="F52" s="29">
        <v>1</v>
      </c>
      <c r="G52" s="29">
        <v>3</v>
      </c>
      <c r="H52" s="29">
        <v>2</v>
      </c>
      <c r="I52" s="29">
        <v>1</v>
      </c>
      <c r="J52" s="29">
        <v>1</v>
      </c>
      <c r="K52" s="27">
        <v>24</v>
      </c>
      <c r="L52" s="21" t="s">
        <v>181</v>
      </c>
    </row>
    <row r="53" spans="1:12" x14ac:dyDescent="0.25">
      <c r="A53" s="20" t="s">
        <v>86</v>
      </c>
      <c r="B53" s="10" t="s">
        <v>68</v>
      </c>
      <c r="C53" s="29">
        <v>2</v>
      </c>
      <c r="D53" s="29">
        <v>4</v>
      </c>
      <c r="E53" s="29">
        <v>5</v>
      </c>
      <c r="F53" s="29">
        <v>1</v>
      </c>
      <c r="G53" s="29">
        <v>6</v>
      </c>
      <c r="H53" s="29">
        <v>1</v>
      </c>
      <c r="I53" s="29">
        <v>4</v>
      </c>
      <c r="J53" s="29">
        <v>1</v>
      </c>
      <c r="K53" s="27">
        <v>24</v>
      </c>
      <c r="L53" s="21" t="s">
        <v>181</v>
      </c>
    </row>
    <row r="54" spans="1:12" x14ac:dyDescent="0.25">
      <c r="A54" s="20" t="s">
        <v>97</v>
      </c>
      <c r="B54" s="10" t="s">
        <v>98</v>
      </c>
      <c r="C54" s="29">
        <v>6</v>
      </c>
      <c r="D54" s="29">
        <v>6</v>
      </c>
      <c r="E54" s="29">
        <v>2</v>
      </c>
      <c r="F54" s="29">
        <v>1</v>
      </c>
      <c r="G54" s="29">
        <v>5</v>
      </c>
      <c r="H54" s="29">
        <v>2</v>
      </c>
      <c r="I54" s="29">
        <v>0</v>
      </c>
      <c r="J54" s="29">
        <v>2</v>
      </c>
      <c r="K54" s="27">
        <v>24</v>
      </c>
      <c r="L54" s="21" t="s">
        <v>181</v>
      </c>
    </row>
    <row r="55" spans="1:12" x14ac:dyDescent="0.25">
      <c r="A55" s="20" t="s">
        <v>140</v>
      </c>
      <c r="B55" s="10" t="s">
        <v>68</v>
      </c>
      <c r="C55" s="29">
        <v>6</v>
      </c>
      <c r="D55" s="29">
        <v>0</v>
      </c>
      <c r="E55" s="29">
        <v>5</v>
      </c>
      <c r="F55" s="29">
        <v>0</v>
      </c>
      <c r="G55" s="29">
        <v>3</v>
      </c>
      <c r="H55" s="29">
        <v>4</v>
      </c>
      <c r="I55" s="29">
        <v>4</v>
      </c>
      <c r="J55" s="29">
        <v>2</v>
      </c>
      <c r="K55" s="27">
        <v>24</v>
      </c>
      <c r="L55" s="21" t="s">
        <v>181</v>
      </c>
    </row>
    <row r="56" spans="1:12" x14ac:dyDescent="0.25">
      <c r="A56" s="20" t="s">
        <v>20</v>
      </c>
      <c r="B56" s="10" t="s">
        <v>21</v>
      </c>
      <c r="C56" s="29">
        <v>6</v>
      </c>
      <c r="D56" s="29">
        <v>1</v>
      </c>
      <c r="E56" s="29">
        <v>2</v>
      </c>
      <c r="F56" s="29">
        <v>3</v>
      </c>
      <c r="G56" s="29">
        <v>1</v>
      </c>
      <c r="H56" s="29">
        <v>6</v>
      </c>
      <c r="I56" s="29">
        <v>2</v>
      </c>
      <c r="J56" s="29">
        <v>2</v>
      </c>
      <c r="K56" s="27">
        <v>23</v>
      </c>
      <c r="L56" s="21" t="s">
        <v>182</v>
      </c>
    </row>
    <row r="57" spans="1:12" x14ac:dyDescent="0.25">
      <c r="A57" s="20" t="s">
        <v>81</v>
      </c>
      <c r="B57" s="10" t="s">
        <v>82</v>
      </c>
      <c r="C57" s="29">
        <v>3</v>
      </c>
      <c r="D57" s="29">
        <v>3</v>
      </c>
      <c r="E57" s="29">
        <v>0</v>
      </c>
      <c r="F57" s="29">
        <v>0</v>
      </c>
      <c r="G57" s="29">
        <v>5</v>
      </c>
      <c r="H57" s="29">
        <v>4</v>
      </c>
      <c r="I57" s="29">
        <v>6</v>
      </c>
      <c r="J57" s="29">
        <v>2</v>
      </c>
      <c r="K57" s="27">
        <v>23</v>
      </c>
      <c r="L57" s="21" t="s">
        <v>182</v>
      </c>
    </row>
    <row r="58" spans="1:12" ht="15.75" thickBot="1" x14ac:dyDescent="0.3">
      <c r="A58" s="22" t="s">
        <v>12</v>
      </c>
      <c r="B58" s="23" t="s">
        <v>13</v>
      </c>
      <c r="C58" s="30">
        <v>6</v>
      </c>
      <c r="D58" s="30">
        <v>1</v>
      </c>
      <c r="E58" s="30">
        <v>6</v>
      </c>
      <c r="F58" s="30">
        <v>0</v>
      </c>
      <c r="G58" s="30">
        <v>2</v>
      </c>
      <c r="H58" s="30">
        <v>0</v>
      </c>
      <c r="I58" s="30">
        <v>3</v>
      </c>
      <c r="J58" s="30">
        <v>4</v>
      </c>
      <c r="K58" s="28">
        <v>22</v>
      </c>
      <c r="L58" s="26" t="s">
        <v>182</v>
      </c>
    </row>
    <row r="59" spans="1:12" ht="15.75" thickTop="1" x14ac:dyDescent="0.25"/>
  </sheetData>
  <pageMargins left="0.7" right="0.7" top="0.78740157499999996" bottom="0.78740157499999996" header="0.3" footer="0.3"/>
  <pageSetup paperSize="9" orientation="portrait" horizontalDpi="4294967294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Jana" id="{B845E5EF-9FCB-472C-980C-9C88E4015D1F}">
            <xm:f>NOT(ISERROR(SEARCH("Jana",body!B2)))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" operator="containsText" text="Jan" id="{054974A5-680D-4E5D-ACEA-8FE16016D568}">
            <xm:f>NOT(ISERROR(SEARCH("Jan",body!B2)))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B2:B58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opLeftCell="A49" workbookViewId="0">
      <selection activeCell="D82" sqref="D82"/>
    </sheetView>
  </sheetViews>
  <sheetFormatPr defaultRowHeight="15" x14ac:dyDescent="0.25"/>
  <cols>
    <col min="1" max="1" width="8.42578125" customWidth="1"/>
    <col min="2" max="2" width="13.5703125" bestFit="1" customWidth="1"/>
    <col min="3" max="3" width="16.28515625" bestFit="1" customWidth="1"/>
    <col min="4" max="4" width="16.5703125" bestFit="1" customWidth="1"/>
    <col min="5" max="6" width="13.28515625" bestFit="1" customWidth="1"/>
    <col min="7" max="7" width="12.28515625" bestFit="1" customWidth="1"/>
    <col min="8" max="8" width="11.85546875" bestFit="1" customWidth="1"/>
  </cols>
  <sheetData>
    <row r="1" spans="1:8" ht="15.75" thickTop="1" x14ac:dyDescent="0.25">
      <c r="A1" s="33" t="s">
        <v>13</v>
      </c>
      <c r="B1" s="34" t="s">
        <v>12</v>
      </c>
      <c r="C1" s="34" t="s">
        <v>150</v>
      </c>
      <c r="D1" s="39">
        <v>38035</v>
      </c>
      <c r="E1" s="45"/>
      <c r="F1" s="45"/>
      <c r="G1" s="34" t="str">
        <f>IF(body!O2="", "nepostupuje", "postupuje")</f>
        <v>postupuje</v>
      </c>
      <c r="H1" s="40" t="str">
        <f>UPPER(LEFT(A1,2)&amp;LEFT(B1,3))</f>
        <v>ADBEN</v>
      </c>
    </row>
    <row r="2" spans="1:8" x14ac:dyDescent="0.25">
      <c r="A2" s="35" t="s">
        <v>13</v>
      </c>
      <c r="B2" s="36" t="s">
        <v>30</v>
      </c>
      <c r="C2" s="36" t="s">
        <v>151</v>
      </c>
      <c r="D2" s="41">
        <v>37740</v>
      </c>
      <c r="E2" s="36"/>
      <c r="F2" s="46"/>
      <c r="G2" s="36" t="str">
        <f>IF(body!O3="", "nepostupuje", "postupuje")</f>
        <v>postupuje</v>
      </c>
      <c r="H2" s="42" t="str">
        <f t="shared" ref="H2:H65" si="0">UPPER(LEFT(A2,2)&amp;LEFT(B2,3))</f>
        <v>ADGRE</v>
      </c>
    </row>
    <row r="3" spans="1:8" x14ac:dyDescent="0.25">
      <c r="A3" s="35" t="s">
        <v>119</v>
      </c>
      <c r="B3" s="36" t="s">
        <v>118</v>
      </c>
      <c r="C3" s="36" t="s">
        <v>152</v>
      </c>
      <c r="D3" s="41">
        <v>38004</v>
      </c>
      <c r="E3" s="36"/>
      <c r="F3" s="46"/>
      <c r="G3" s="36" t="str">
        <f>IF(body!O4="", "nepostupuje", "postupuje")</f>
        <v>postupuje</v>
      </c>
      <c r="H3" s="42" t="str">
        <f t="shared" si="0"/>
        <v>ALTES</v>
      </c>
    </row>
    <row r="4" spans="1:8" x14ac:dyDescent="0.25">
      <c r="A4" s="35" t="s">
        <v>32</v>
      </c>
      <c r="B4" s="36" t="s">
        <v>31</v>
      </c>
      <c r="C4" s="36" t="s">
        <v>152</v>
      </c>
      <c r="D4" s="41">
        <v>38090</v>
      </c>
      <c r="E4" s="36"/>
      <c r="F4" s="46"/>
      <c r="G4" s="36" t="str">
        <f>IF(body!O5="", "nepostupuje", "postupuje")</f>
        <v>postupuje</v>
      </c>
      <c r="H4" s="42" t="str">
        <f t="shared" si="0"/>
        <v>ANHAL</v>
      </c>
    </row>
    <row r="5" spans="1:8" x14ac:dyDescent="0.25">
      <c r="A5" s="35" t="s">
        <v>32</v>
      </c>
      <c r="B5" s="36" t="s">
        <v>83</v>
      </c>
      <c r="C5" s="36" t="s">
        <v>152</v>
      </c>
      <c r="D5" s="41">
        <v>37669</v>
      </c>
      <c r="E5" s="36"/>
      <c r="F5" s="36"/>
      <c r="G5" s="36" t="str">
        <f>IF(body!O6="", "nepostupuje", "postupuje")</f>
        <v>postupuje</v>
      </c>
      <c r="H5" s="42" t="str">
        <f t="shared" si="0"/>
        <v>ANOPÁ</v>
      </c>
    </row>
    <row r="6" spans="1:8" x14ac:dyDescent="0.25">
      <c r="A6" s="35" t="s">
        <v>27</v>
      </c>
      <c r="B6" s="36" t="s">
        <v>26</v>
      </c>
      <c r="C6" s="36" t="s">
        <v>153</v>
      </c>
      <c r="D6" s="41">
        <v>38108</v>
      </c>
      <c r="E6" s="36"/>
      <c r="F6" s="36"/>
      <c r="G6" s="36" t="str">
        <f>IF(body!O7="", "nepostupuje", "postupuje")</f>
        <v>postupuje</v>
      </c>
      <c r="H6" s="42" t="str">
        <f t="shared" si="0"/>
        <v>ANFRE</v>
      </c>
    </row>
    <row r="7" spans="1:8" x14ac:dyDescent="0.25">
      <c r="A7" s="35" t="s">
        <v>27</v>
      </c>
      <c r="B7" s="36" t="s">
        <v>111</v>
      </c>
      <c r="C7" s="36" t="s">
        <v>154</v>
      </c>
      <c r="D7" s="41">
        <v>37591</v>
      </c>
      <c r="E7" s="36"/>
      <c r="F7" s="36"/>
      <c r="G7" s="36" t="str">
        <f>IF(body!O8="", "nepostupuje", "postupuje")</f>
        <v>postupuje</v>
      </c>
      <c r="H7" s="42" t="str">
        <f t="shared" si="0"/>
        <v>ANŠEV</v>
      </c>
    </row>
    <row r="8" spans="1:8" x14ac:dyDescent="0.25">
      <c r="A8" s="35" t="s">
        <v>88</v>
      </c>
      <c r="B8" s="36" t="s">
        <v>87</v>
      </c>
      <c r="C8" s="36" t="s">
        <v>155</v>
      </c>
      <c r="D8" s="41">
        <v>38149</v>
      </c>
      <c r="E8" s="36"/>
      <c r="F8" s="36"/>
      <c r="G8" s="36" t="str">
        <f>IF(body!O9="", "nepostupuje", "postupuje")</f>
        <v>postupuje</v>
      </c>
      <c r="H8" s="42" t="str">
        <f t="shared" si="0"/>
        <v>ANPAŠ</v>
      </c>
    </row>
    <row r="9" spans="1:8" x14ac:dyDescent="0.25">
      <c r="A9" s="35" t="s">
        <v>132</v>
      </c>
      <c r="B9" s="36" t="s">
        <v>131</v>
      </c>
      <c r="C9" s="36" t="s">
        <v>152</v>
      </c>
      <c r="D9" s="41">
        <v>36616</v>
      </c>
      <c r="E9" s="36"/>
      <c r="F9" s="36"/>
      <c r="G9" s="36" t="str">
        <f>IF(body!O10="", "nepostupuje", "postupuje")</f>
        <v>postupuje</v>
      </c>
      <c r="H9" s="42" t="str">
        <f t="shared" si="0"/>
        <v>BAVÝB</v>
      </c>
    </row>
    <row r="10" spans="1:8" x14ac:dyDescent="0.25">
      <c r="A10" s="35" t="s">
        <v>68</v>
      </c>
      <c r="B10" s="36" t="s">
        <v>67</v>
      </c>
      <c r="C10" s="36" t="s">
        <v>155</v>
      </c>
      <c r="D10" s="41">
        <v>37950</v>
      </c>
      <c r="E10" s="36"/>
      <c r="F10" s="36"/>
      <c r="G10" s="36" t="str">
        <f>IF(body!O11="", "nepostupuje", "postupuje")</f>
        <v>postupuje</v>
      </c>
      <c r="H10" s="42" t="str">
        <f t="shared" si="0"/>
        <v>DALIN</v>
      </c>
    </row>
    <row r="11" spans="1:8" x14ac:dyDescent="0.25">
      <c r="A11" s="35" t="s">
        <v>68</v>
      </c>
      <c r="B11" s="36" t="s">
        <v>93</v>
      </c>
      <c r="C11" s="36" t="s">
        <v>155</v>
      </c>
      <c r="D11" s="41">
        <v>37914</v>
      </c>
      <c r="E11" s="36"/>
      <c r="F11" s="36"/>
      <c r="G11" s="36" t="str">
        <f>IF(body!O12="", "nepostupuje", "postupuje")</f>
        <v>postupuje</v>
      </c>
      <c r="H11" s="42" t="str">
        <f t="shared" si="0"/>
        <v>DAPOK</v>
      </c>
    </row>
    <row r="12" spans="1:8" x14ac:dyDescent="0.25">
      <c r="A12" s="35" t="s">
        <v>68</v>
      </c>
      <c r="B12" s="36" t="s">
        <v>135</v>
      </c>
      <c r="C12" s="36" t="s">
        <v>156</v>
      </c>
      <c r="D12" s="41">
        <v>37264</v>
      </c>
      <c r="E12" s="36"/>
      <c r="F12" s="36"/>
      <c r="G12" s="36" t="str">
        <f>IF(body!O13="", "nepostupuje", "postupuje")</f>
        <v>postupuje</v>
      </c>
      <c r="H12" s="42" t="str">
        <f t="shared" si="0"/>
        <v>DAWEN</v>
      </c>
    </row>
    <row r="13" spans="1:8" x14ac:dyDescent="0.25">
      <c r="A13" s="35" t="s">
        <v>68</v>
      </c>
      <c r="B13" s="36" t="s">
        <v>140</v>
      </c>
      <c r="C13" s="36" t="s">
        <v>157</v>
      </c>
      <c r="D13" s="41">
        <v>38253</v>
      </c>
      <c r="E13" s="36"/>
      <c r="F13" s="36"/>
      <c r="G13" s="36" t="str">
        <f>IF(body!O14="", "nepostupuje", "postupuje")</f>
        <v>postupuje</v>
      </c>
      <c r="H13" s="42" t="str">
        <f t="shared" si="0"/>
        <v>DAZEL</v>
      </c>
    </row>
    <row r="14" spans="1:8" x14ac:dyDescent="0.25">
      <c r="A14" s="35" t="s">
        <v>68</v>
      </c>
      <c r="B14" s="36" t="s">
        <v>86</v>
      </c>
      <c r="C14" s="36" t="s">
        <v>158</v>
      </c>
      <c r="D14" s="41">
        <v>37863</v>
      </c>
      <c r="E14" s="36"/>
      <c r="F14" s="36"/>
      <c r="G14" s="36" t="str">
        <f>IF(body!O15="", "nepostupuje", "postupuje")</f>
        <v>postupuje</v>
      </c>
      <c r="H14" s="42" t="str">
        <f t="shared" si="0"/>
        <v>DAPAL</v>
      </c>
    </row>
    <row r="15" spans="1:8" x14ac:dyDescent="0.25">
      <c r="A15" s="35" t="s">
        <v>134</v>
      </c>
      <c r="B15" s="36" t="s">
        <v>133</v>
      </c>
      <c r="C15" s="36" t="s">
        <v>159</v>
      </c>
      <c r="D15" s="41">
        <v>37505</v>
      </c>
      <c r="E15" s="36"/>
      <c r="F15" s="36"/>
      <c r="G15" s="36" t="str">
        <f>IF(body!O16="", "nepostupuje", "postupuje")</f>
        <v>postupuje</v>
      </c>
      <c r="H15" s="42" t="str">
        <f t="shared" si="0"/>
        <v>DOVYS</v>
      </c>
    </row>
    <row r="16" spans="1:8" x14ac:dyDescent="0.25">
      <c r="A16" s="35" t="s">
        <v>80</v>
      </c>
      <c r="B16" s="36" t="s">
        <v>79</v>
      </c>
      <c r="C16" s="36" t="s">
        <v>155</v>
      </c>
      <c r="D16" s="41">
        <v>38192</v>
      </c>
      <c r="E16" s="36"/>
      <c r="F16" s="36"/>
      <c r="G16" s="36" t="str">
        <f>IF(body!O17="", "nepostupuje", "postupuje")</f>
        <v>postupuje</v>
      </c>
      <c r="H16" s="42" t="str">
        <f t="shared" si="0"/>
        <v>ERNEP</v>
      </c>
    </row>
    <row r="17" spans="1:8" x14ac:dyDescent="0.25">
      <c r="A17" s="35" t="s">
        <v>85</v>
      </c>
      <c r="B17" s="36" t="s">
        <v>84</v>
      </c>
      <c r="C17" s="36" t="s">
        <v>160</v>
      </c>
      <c r="D17" s="41">
        <v>37434</v>
      </c>
      <c r="E17" s="36"/>
      <c r="F17" s="36"/>
      <c r="G17" s="36" t="str">
        <f>IF(body!O18="", "nepostupuje", "postupuje")</f>
        <v>postupuje</v>
      </c>
      <c r="H17" s="42" t="str">
        <f t="shared" si="0"/>
        <v>EVOPA</v>
      </c>
    </row>
    <row r="18" spans="1:8" x14ac:dyDescent="0.25">
      <c r="A18" s="35" t="s">
        <v>62</v>
      </c>
      <c r="B18" s="36" t="s">
        <v>61</v>
      </c>
      <c r="C18" s="36" t="s">
        <v>157</v>
      </c>
      <c r="D18" s="41">
        <v>36564</v>
      </c>
      <c r="E18" s="36"/>
      <c r="F18" s="36"/>
      <c r="G18" s="36" t="str">
        <f>IF(body!O19="", "nepostupuje", "postupuje")</f>
        <v>postupuje</v>
      </c>
      <c r="H18" s="42" t="str">
        <f t="shared" si="0"/>
        <v>FILAM</v>
      </c>
    </row>
    <row r="19" spans="1:8" x14ac:dyDescent="0.25">
      <c r="A19" s="35" t="s">
        <v>115</v>
      </c>
      <c r="B19" s="36" t="s">
        <v>114</v>
      </c>
      <c r="C19" s="36" t="s">
        <v>155</v>
      </c>
      <c r="D19" s="41">
        <v>36854</v>
      </c>
      <c r="E19" s="36"/>
      <c r="F19" s="36"/>
      <c r="G19" s="36" t="str">
        <f>IF(body!O20="", "nepostupuje", "postupuje")</f>
        <v>postupuje</v>
      </c>
      <c r="H19" s="42" t="str">
        <f t="shared" si="0"/>
        <v>HAŠOR</v>
      </c>
    </row>
    <row r="20" spans="1:8" x14ac:dyDescent="0.25">
      <c r="A20" s="35" t="s">
        <v>137</v>
      </c>
      <c r="B20" s="36" t="s">
        <v>136</v>
      </c>
      <c r="C20" s="36" t="s">
        <v>155</v>
      </c>
      <c r="D20" s="41">
        <v>37044</v>
      </c>
      <c r="E20" s="36"/>
      <c r="F20" s="36"/>
      <c r="G20" s="36" t="str">
        <f>IF(body!O21="", "nepostupuje", "postupuje")</f>
        <v>postupuje</v>
      </c>
      <c r="H20" s="42" t="str">
        <f t="shared" si="0"/>
        <v>IVZEH</v>
      </c>
    </row>
    <row r="21" spans="1:8" x14ac:dyDescent="0.25">
      <c r="A21" s="35" t="s">
        <v>54</v>
      </c>
      <c r="B21" s="36" t="s">
        <v>53</v>
      </c>
      <c r="C21" s="36" t="s">
        <v>152</v>
      </c>
      <c r="D21" s="41">
        <v>38180</v>
      </c>
      <c r="E21" s="36"/>
      <c r="F21" s="36"/>
      <c r="G21" s="36" t="str">
        <f>IF(body!O22="", "nepostupuje", "postupuje")</f>
        <v>postupuje</v>
      </c>
      <c r="H21" s="42" t="str">
        <f t="shared" si="0"/>
        <v>IVKRU</v>
      </c>
    </row>
    <row r="22" spans="1:8" x14ac:dyDescent="0.25">
      <c r="A22" s="35" t="s">
        <v>23</v>
      </c>
      <c r="B22" s="36" t="s">
        <v>22</v>
      </c>
      <c r="C22" s="36" t="s">
        <v>161</v>
      </c>
      <c r="D22" s="41">
        <v>37773</v>
      </c>
      <c r="E22" s="36"/>
      <c r="F22" s="36"/>
      <c r="G22" s="36" t="str">
        <f>IF(body!O23="", "nepostupuje", "postupuje")</f>
        <v>postupuje</v>
      </c>
      <c r="H22" s="42" t="str">
        <f t="shared" si="0"/>
        <v>JADIT</v>
      </c>
    </row>
    <row r="23" spans="1:8" x14ac:dyDescent="0.25">
      <c r="A23" s="35" t="s">
        <v>23</v>
      </c>
      <c r="B23" s="36" t="s">
        <v>149</v>
      </c>
      <c r="C23" s="36" t="s">
        <v>155</v>
      </c>
      <c r="D23" s="41">
        <v>38209</v>
      </c>
      <c r="E23" s="36"/>
      <c r="F23" s="36"/>
      <c r="G23" s="36" t="str">
        <f>IF(body!O24="", "nepostupuje", "postupuje")</f>
        <v>postupuje</v>
      </c>
      <c r="H23" s="42" t="str">
        <f t="shared" si="0"/>
        <v>JAPRA</v>
      </c>
    </row>
    <row r="24" spans="1:8" x14ac:dyDescent="0.25">
      <c r="A24" s="35" t="s">
        <v>23</v>
      </c>
      <c r="B24" s="36" t="s">
        <v>112</v>
      </c>
      <c r="C24" s="36" t="s">
        <v>155</v>
      </c>
      <c r="D24" s="41">
        <v>38170</v>
      </c>
      <c r="E24" s="36"/>
      <c r="F24" s="36"/>
      <c r="G24" s="36" t="str">
        <f>IF(body!O25="", "nepostupuje", "postupuje")</f>
        <v>postupuje</v>
      </c>
      <c r="H24" s="42" t="str">
        <f t="shared" si="0"/>
        <v>JAŠEV</v>
      </c>
    </row>
    <row r="25" spans="1:8" x14ac:dyDescent="0.25">
      <c r="A25" s="35" t="s">
        <v>23</v>
      </c>
      <c r="B25" s="36" t="s">
        <v>113</v>
      </c>
      <c r="C25" s="36" t="s">
        <v>153</v>
      </c>
      <c r="D25" s="41">
        <v>38226</v>
      </c>
      <c r="E25" s="36"/>
      <c r="F25" s="36"/>
      <c r="G25" s="36" t="str">
        <f>IF(body!O26="", "nepostupuje", "postupuje")</f>
        <v>postupuje</v>
      </c>
      <c r="H25" s="42" t="str">
        <f t="shared" si="0"/>
        <v>JAŠOR</v>
      </c>
    </row>
    <row r="26" spans="1:8" x14ac:dyDescent="0.25">
      <c r="A26" s="35" t="s">
        <v>23</v>
      </c>
      <c r="B26" s="36" t="s">
        <v>94</v>
      </c>
      <c r="C26" s="36" t="s">
        <v>162</v>
      </c>
      <c r="D26" s="41">
        <v>37883</v>
      </c>
      <c r="E26" s="36"/>
      <c r="F26" s="36"/>
      <c r="G26" s="36" t="str">
        <f>IF(body!O27="", "nepostupuje", "postupuje")</f>
        <v>postupuje</v>
      </c>
      <c r="H26" s="42" t="str">
        <f t="shared" si="0"/>
        <v>JAPRI</v>
      </c>
    </row>
    <row r="27" spans="1:8" x14ac:dyDescent="0.25">
      <c r="A27" s="35" t="s">
        <v>143</v>
      </c>
      <c r="B27" s="36" t="s">
        <v>142</v>
      </c>
      <c r="C27" s="36" t="s">
        <v>162</v>
      </c>
      <c r="D27" s="41">
        <v>36827</v>
      </c>
      <c r="E27" s="36"/>
      <c r="F27" s="36"/>
      <c r="G27" s="36" t="str">
        <f>IF(body!O28="", "nepostupuje", "postupuje")</f>
        <v>postupuje</v>
      </c>
      <c r="H27" s="42" t="str">
        <f t="shared" si="0"/>
        <v>JOZIC</v>
      </c>
    </row>
    <row r="28" spans="1:8" x14ac:dyDescent="0.25">
      <c r="A28" s="35" t="s">
        <v>23</v>
      </c>
      <c r="B28" s="36" t="s">
        <v>130</v>
      </c>
      <c r="C28" s="36" t="s">
        <v>163</v>
      </c>
      <c r="D28" s="41">
        <v>37650</v>
      </c>
      <c r="E28" s="36"/>
      <c r="F28" s="36"/>
      <c r="G28" s="36" t="str">
        <f>IF(body!O29="", "nepostupuje", "postupuje")</f>
        <v>postupuje</v>
      </c>
      <c r="H28" s="42" t="str">
        <f t="shared" si="0"/>
        <v>JAVON</v>
      </c>
    </row>
    <row r="29" spans="1:8" x14ac:dyDescent="0.25">
      <c r="A29" s="35" t="s">
        <v>23</v>
      </c>
      <c r="B29" s="36" t="s">
        <v>43</v>
      </c>
      <c r="C29" s="36" t="s">
        <v>152</v>
      </c>
      <c r="D29" s="41">
        <v>37697</v>
      </c>
      <c r="E29" s="36"/>
      <c r="F29" s="36"/>
      <c r="G29" s="36" t="str">
        <f>IF(body!O30="", "nepostupuje", "postupuje")</f>
        <v>postupuje</v>
      </c>
      <c r="H29" s="42" t="str">
        <f t="shared" si="0"/>
        <v>JAKON</v>
      </c>
    </row>
    <row r="30" spans="1:8" x14ac:dyDescent="0.25">
      <c r="A30" s="35" t="s">
        <v>23</v>
      </c>
      <c r="B30" s="36" t="s">
        <v>127</v>
      </c>
      <c r="C30" s="36" t="s">
        <v>152</v>
      </c>
      <c r="D30" s="41">
        <v>37014</v>
      </c>
      <c r="E30" s="36"/>
      <c r="F30" s="36"/>
      <c r="G30" s="36" t="str">
        <f>IF(body!O31="", "nepostupuje", "postupuje")</f>
        <v>postupuje</v>
      </c>
      <c r="H30" s="42" t="str">
        <f t="shared" si="0"/>
        <v>JAVÍT</v>
      </c>
    </row>
    <row r="31" spans="1:8" x14ac:dyDescent="0.25">
      <c r="A31" s="35" t="s">
        <v>164</v>
      </c>
      <c r="B31" s="36" t="s">
        <v>16</v>
      </c>
      <c r="C31" s="36" t="s">
        <v>165</v>
      </c>
      <c r="D31" s="41">
        <v>37464</v>
      </c>
      <c r="E31" s="36"/>
      <c r="F31" s="36"/>
      <c r="G31" s="36" t="str">
        <f>IF(body!O32="", "nepostupuje", "postupuje")</f>
        <v>postupuje</v>
      </c>
      <c r="H31" s="42" t="str">
        <f t="shared" si="0"/>
        <v>JABOT</v>
      </c>
    </row>
    <row r="32" spans="1:8" x14ac:dyDescent="0.25">
      <c r="A32" s="35" t="s">
        <v>21</v>
      </c>
      <c r="B32" s="36" t="s">
        <v>20</v>
      </c>
      <c r="C32" s="36" t="s">
        <v>166</v>
      </c>
      <c r="D32" s="41">
        <v>36876</v>
      </c>
      <c r="E32" s="36"/>
      <c r="F32" s="36"/>
      <c r="G32" s="36" t="str">
        <f>IF(body!O33="", "nepostupuje", "postupuje")</f>
        <v>postupuje</v>
      </c>
      <c r="H32" s="42" t="str">
        <f t="shared" si="0"/>
        <v>JADAN</v>
      </c>
    </row>
    <row r="33" spans="1:8" x14ac:dyDescent="0.25">
      <c r="A33" s="35" t="s">
        <v>104</v>
      </c>
      <c r="B33" s="36" t="s">
        <v>103</v>
      </c>
      <c r="C33" s="36" t="s">
        <v>155</v>
      </c>
      <c r="D33" s="41">
        <v>37853</v>
      </c>
      <c r="E33" s="36"/>
      <c r="F33" s="36"/>
      <c r="G33" s="36" t="str">
        <f>IF(body!O34="", "nepostupuje", "postupuje")</f>
        <v>postupuje</v>
      </c>
      <c r="H33" s="42" t="str">
        <f t="shared" si="0"/>
        <v>JASTR</v>
      </c>
    </row>
    <row r="34" spans="1:8" x14ac:dyDescent="0.25">
      <c r="A34" s="35" t="s">
        <v>7</v>
      </c>
      <c r="B34" s="36" t="s">
        <v>6</v>
      </c>
      <c r="C34" s="36" t="s">
        <v>167</v>
      </c>
      <c r="D34" s="41">
        <v>37442</v>
      </c>
      <c r="E34" s="36"/>
      <c r="F34" s="36"/>
      <c r="G34" s="36" t="str">
        <f>IF(body!O35="", "nepostupuje", "postupuje")</f>
        <v>postupuje</v>
      </c>
      <c r="H34" s="42" t="str">
        <f t="shared" si="0"/>
        <v>JEBAB</v>
      </c>
    </row>
    <row r="35" spans="1:8" x14ac:dyDescent="0.25">
      <c r="A35" s="35" t="s">
        <v>124</v>
      </c>
      <c r="B35" s="36" t="s">
        <v>123</v>
      </c>
      <c r="C35" s="36" t="s">
        <v>168</v>
      </c>
      <c r="D35" s="41">
        <v>37395</v>
      </c>
      <c r="E35" s="36"/>
      <c r="F35" s="36"/>
      <c r="G35" s="36" t="str">
        <f>IF(body!O36="", "nepostupuje", "postupuje")</f>
        <v>postupuje</v>
      </c>
      <c r="H35" s="42" t="str">
        <f t="shared" si="0"/>
        <v>JITRÁ</v>
      </c>
    </row>
    <row r="36" spans="1:8" x14ac:dyDescent="0.25">
      <c r="A36" s="35" t="s">
        <v>34</v>
      </c>
      <c r="B36" s="36" t="s">
        <v>33</v>
      </c>
      <c r="C36" s="36" t="s">
        <v>150</v>
      </c>
      <c r="D36" s="41">
        <v>37121</v>
      </c>
      <c r="E36" s="36"/>
      <c r="F36" s="36"/>
      <c r="G36" s="36" t="str">
        <f>IF(body!O37="", "nepostupuje", "postupuje")</f>
        <v>postupuje</v>
      </c>
      <c r="H36" s="42" t="str">
        <f t="shared" si="0"/>
        <v>JIKAD</v>
      </c>
    </row>
    <row r="37" spans="1:8" x14ac:dyDescent="0.25">
      <c r="A37" s="35" t="s">
        <v>47</v>
      </c>
      <c r="B37" s="36" t="s">
        <v>46</v>
      </c>
      <c r="C37" s="36" t="s">
        <v>169</v>
      </c>
      <c r="D37" s="41">
        <v>36952</v>
      </c>
      <c r="E37" s="36"/>
      <c r="F37" s="36"/>
      <c r="G37" s="36" t="str">
        <f>IF(body!O38="", "nepostupuje", "postupuje")</f>
        <v>postupuje</v>
      </c>
      <c r="H37" s="42" t="str">
        <f t="shared" si="0"/>
        <v>KAKOP</v>
      </c>
    </row>
    <row r="38" spans="1:8" x14ac:dyDescent="0.25">
      <c r="A38" s="35" t="s">
        <v>59</v>
      </c>
      <c r="B38" s="36" t="s">
        <v>58</v>
      </c>
      <c r="C38" s="36" t="s">
        <v>157</v>
      </c>
      <c r="D38" s="41">
        <v>38230</v>
      </c>
      <c r="E38" s="36"/>
      <c r="F38" s="36"/>
      <c r="G38" s="36" t="str">
        <f>IF(body!O39="", "nepostupuje", "postupuje")</f>
        <v>postupuje</v>
      </c>
      <c r="H38" s="42" t="str">
        <f t="shared" si="0"/>
        <v>KAKUG</v>
      </c>
    </row>
    <row r="39" spans="1:8" x14ac:dyDescent="0.25">
      <c r="A39" s="35" t="s">
        <v>59</v>
      </c>
      <c r="B39" s="36" t="s">
        <v>141</v>
      </c>
      <c r="C39" s="36" t="s">
        <v>155</v>
      </c>
      <c r="D39" s="41">
        <v>37118</v>
      </c>
      <c r="E39" s="36"/>
      <c r="F39" s="36"/>
      <c r="G39" s="36" t="str">
        <f>IF(body!O40="", "nepostupuje", "postupuje")</f>
        <v>postupuje</v>
      </c>
      <c r="H39" s="42" t="str">
        <f t="shared" si="0"/>
        <v>KAZEM</v>
      </c>
    </row>
    <row r="40" spans="1:8" x14ac:dyDescent="0.25">
      <c r="A40" s="35" t="s">
        <v>82</v>
      </c>
      <c r="B40" s="36" t="s">
        <v>81</v>
      </c>
      <c r="C40" s="36" t="s">
        <v>170</v>
      </c>
      <c r="D40" s="41">
        <v>38148</v>
      </c>
      <c r="E40" s="36"/>
      <c r="F40" s="36"/>
      <c r="G40" s="36" t="str">
        <f>IF(body!O41="", "nepostupuje", "postupuje")</f>
        <v>postupuje</v>
      </c>
      <c r="H40" s="42" t="str">
        <f t="shared" si="0"/>
        <v>KANOV</v>
      </c>
    </row>
    <row r="41" spans="1:8" x14ac:dyDescent="0.25">
      <c r="A41" s="35" t="s">
        <v>51</v>
      </c>
      <c r="B41" s="36" t="s">
        <v>50</v>
      </c>
      <c r="C41" s="36" t="s">
        <v>155</v>
      </c>
      <c r="D41" s="41">
        <v>37224</v>
      </c>
      <c r="E41" s="36"/>
      <c r="F41" s="36"/>
      <c r="G41" s="36" t="str">
        <f>IF(body!O42="", "nepostupuje", "postupuje")</f>
        <v>postupuje</v>
      </c>
      <c r="H41" s="42" t="str">
        <f t="shared" si="0"/>
        <v>KAKOŽ</v>
      </c>
    </row>
    <row r="42" spans="1:8" x14ac:dyDescent="0.25">
      <c r="A42" s="35" t="s">
        <v>19</v>
      </c>
      <c r="B42" s="36" t="s">
        <v>126</v>
      </c>
      <c r="C42" s="36" t="s">
        <v>155</v>
      </c>
      <c r="D42" s="41">
        <v>38341</v>
      </c>
      <c r="E42" s="36"/>
      <c r="F42" s="36"/>
      <c r="G42" s="36" t="str">
        <f>IF(body!O43="", "nepostupuje", "postupuje")</f>
        <v>postupuje</v>
      </c>
      <c r="H42" s="42" t="str">
        <f t="shared" si="0"/>
        <v>KAVAŇ</v>
      </c>
    </row>
    <row r="43" spans="1:8" x14ac:dyDescent="0.25">
      <c r="A43" s="35" t="s">
        <v>19</v>
      </c>
      <c r="B43" s="36" t="s">
        <v>18</v>
      </c>
      <c r="C43" s="36" t="s">
        <v>166</v>
      </c>
      <c r="D43" s="41">
        <v>36699</v>
      </c>
      <c r="E43" s="36"/>
      <c r="F43" s="36"/>
      <c r="G43" s="36" t="str">
        <f>IF(body!O44="", "nepostupuje", "postupuje")</f>
        <v>postupuje</v>
      </c>
      <c r="H43" s="42" t="str">
        <f t="shared" si="0"/>
        <v>KABŽA</v>
      </c>
    </row>
    <row r="44" spans="1:8" x14ac:dyDescent="0.25">
      <c r="A44" s="35" t="s">
        <v>19</v>
      </c>
      <c r="B44" s="36" t="s">
        <v>110</v>
      </c>
      <c r="C44" s="36" t="s">
        <v>163</v>
      </c>
      <c r="D44" s="41">
        <v>36730</v>
      </c>
      <c r="E44" s="36"/>
      <c r="F44" s="36"/>
      <c r="G44" s="36" t="str">
        <f>IF(body!O45="", "nepostupuje", "postupuje")</f>
        <v>postupuje</v>
      </c>
      <c r="H44" s="42" t="str">
        <f t="shared" si="0"/>
        <v>KASVO</v>
      </c>
    </row>
    <row r="45" spans="1:8" x14ac:dyDescent="0.25">
      <c r="A45" s="35" t="s">
        <v>40</v>
      </c>
      <c r="B45" s="36" t="s">
        <v>39</v>
      </c>
      <c r="C45" s="36" t="s">
        <v>170</v>
      </c>
      <c r="D45" s="41">
        <v>36955</v>
      </c>
      <c r="E45" s="36"/>
      <c r="F45" s="36"/>
      <c r="G45" s="36" t="str">
        <f>IF(body!O46="", "nepostupuje", "postupuje")</f>
        <v>postupuje</v>
      </c>
      <c r="H45" s="42" t="str">
        <f t="shared" si="0"/>
        <v>KRKOL</v>
      </c>
    </row>
    <row r="46" spans="1:8" x14ac:dyDescent="0.25">
      <c r="A46" s="35" t="s">
        <v>129</v>
      </c>
      <c r="B46" s="36" t="s">
        <v>128</v>
      </c>
      <c r="C46" s="36" t="s">
        <v>171</v>
      </c>
      <c r="D46" s="41">
        <v>36670</v>
      </c>
      <c r="E46" s="36"/>
      <c r="F46" s="36"/>
      <c r="G46" s="36" t="str">
        <f>IF(body!O47="", "nepostupuje", "postupuje")</f>
        <v>postupuje</v>
      </c>
      <c r="H46" s="42" t="str">
        <f t="shared" si="0"/>
        <v>LAVOB</v>
      </c>
    </row>
    <row r="47" spans="1:8" x14ac:dyDescent="0.25">
      <c r="A47" s="35" t="s">
        <v>25</v>
      </c>
      <c r="B47" s="36" t="s">
        <v>24</v>
      </c>
      <c r="C47" s="36" t="s">
        <v>152</v>
      </c>
      <c r="D47" s="41">
        <v>36534</v>
      </c>
      <c r="E47" s="36"/>
      <c r="F47" s="36"/>
      <c r="G47" s="36" t="str">
        <f>IF(body!O48="", "nepostupuje", "postupuje")</f>
        <v>postupuje</v>
      </c>
      <c r="H47" s="42" t="str">
        <f t="shared" si="0"/>
        <v>LEFRA</v>
      </c>
    </row>
    <row r="48" spans="1:8" x14ac:dyDescent="0.25">
      <c r="A48" s="35" t="s">
        <v>121</v>
      </c>
      <c r="B48" s="36" t="s">
        <v>120</v>
      </c>
      <c r="C48" s="36" t="s">
        <v>153</v>
      </c>
      <c r="D48" s="41">
        <v>37378</v>
      </c>
      <c r="E48" s="36"/>
      <c r="F48" s="36"/>
      <c r="G48" s="36" t="str">
        <f>IF(body!O49="", "nepostupuje", "postupuje")</f>
        <v>postupuje</v>
      </c>
      <c r="H48" s="42" t="str">
        <f t="shared" si="0"/>
        <v>MATIC</v>
      </c>
    </row>
    <row r="49" spans="1:8" x14ac:dyDescent="0.25">
      <c r="A49" s="35" t="s">
        <v>75</v>
      </c>
      <c r="B49" s="36" t="s">
        <v>76</v>
      </c>
      <c r="C49" s="36" t="s">
        <v>155</v>
      </c>
      <c r="D49" s="41">
        <v>37081</v>
      </c>
      <c r="E49" s="36"/>
      <c r="F49" s="36"/>
      <c r="G49" s="36" t="str">
        <f>IF(body!O50="", "nepostupuje", "postupuje")</f>
        <v>postupuje</v>
      </c>
      <c r="H49" s="42" t="str">
        <f t="shared" si="0"/>
        <v>MANEČ</v>
      </c>
    </row>
    <row r="50" spans="1:8" x14ac:dyDescent="0.25">
      <c r="A50" s="35" t="s">
        <v>75</v>
      </c>
      <c r="B50" s="36" t="s">
        <v>74</v>
      </c>
      <c r="C50" s="36" t="s">
        <v>169</v>
      </c>
      <c r="D50" s="41">
        <v>38105</v>
      </c>
      <c r="E50" s="36"/>
      <c r="F50" s="36"/>
      <c r="G50" s="36" t="str">
        <f>IF(body!O51="", "nepostupuje", "postupuje")</f>
        <v>postupuje</v>
      </c>
      <c r="H50" s="42" t="str">
        <f t="shared" si="0"/>
        <v>MANAU</v>
      </c>
    </row>
    <row r="51" spans="1:8" x14ac:dyDescent="0.25">
      <c r="A51" s="35" t="s">
        <v>42</v>
      </c>
      <c r="B51" s="36" t="s">
        <v>41</v>
      </c>
      <c r="C51" s="36" t="s">
        <v>171</v>
      </c>
      <c r="D51" s="41">
        <v>37849</v>
      </c>
      <c r="E51" s="36"/>
      <c r="F51" s="36"/>
      <c r="G51" s="36" t="str">
        <f>IF(body!O52="", "nepostupuje", "postupuje")</f>
        <v>postupuje</v>
      </c>
      <c r="H51" s="42" t="str">
        <f t="shared" si="0"/>
        <v>MAKON</v>
      </c>
    </row>
    <row r="52" spans="1:8" x14ac:dyDescent="0.25">
      <c r="A52" s="35" t="s">
        <v>72</v>
      </c>
      <c r="B52" s="36" t="s">
        <v>71</v>
      </c>
      <c r="C52" s="36" t="s">
        <v>172</v>
      </c>
      <c r="D52" s="41">
        <v>37947</v>
      </c>
      <c r="E52" s="36"/>
      <c r="F52" s="36"/>
      <c r="G52" s="36" t="str">
        <f>IF(body!O53="", "nepostupuje", "postupuje")</f>
        <v>postupuje</v>
      </c>
      <c r="H52" s="42" t="str">
        <f t="shared" si="0"/>
        <v>MAMAC</v>
      </c>
    </row>
    <row r="53" spans="1:8" x14ac:dyDescent="0.25">
      <c r="A53" s="35" t="s">
        <v>106</v>
      </c>
      <c r="B53" s="36" t="s">
        <v>105</v>
      </c>
      <c r="C53" s="36" t="s">
        <v>173</v>
      </c>
      <c r="D53" s="41">
        <v>37071</v>
      </c>
      <c r="E53" s="36"/>
      <c r="F53" s="36"/>
      <c r="G53" s="36" t="str">
        <f>IF(body!O54="", "nepostupuje", "postupuje")</f>
        <v>postupuje</v>
      </c>
      <c r="H53" s="42" t="str">
        <f t="shared" si="0"/>
        <v>MISTU</v>
      </c>
    </row>
    <row r="54" spans="1:8" x14ac:dyDescent="0.25">
      <c r="A54" s="35" t="s">
        <v>108</v>
      </c>
      <c r="B54" s="36" t="s">
        <v>107</v>
      </c>
      <c r="C54" s="36" t="s">
        <v>155</v>
      </c>
      <c r="D54" s="41">
        <v>36630</v>
      </c>
      <c r="E54" s="36"/>
      <c r="F54" s="36"/>
      <c r="G54" s="36" t="str">
        <f>IF(body!O55="", "nepostupuje", "postupuje")</f>
        <v>postupuje</v>
      </c>
      <c r="H54" s="42" t="str">
        <f t="shared" si="0"/>
        <v>MISUK</v>
      </c>
    </row>
    <row r="55" spans="1:8" x14ac:dyDescent="0.25">
      <c r="A55" s="35" t="s">
        <v>57</v>
      </c>
      <c r="B55" s="36" t="s">
        <v>56</v>
      </c>
      <c r="C55" s="36" t="s">
        <v>168</v>
      </c>
      <c r="D55" s="41">
        <v>37802</v>
      </c>
      <c r="E55" s="36"/>
      <c r="F55" s="36"/>
      <c r="G55" s="36" t="str">
        <f>IF(body!O56="", "nepostupuje", "postupuje")</f>
        <v>nepostupuje</v>
      </c>
      <c r="H55" s="42" t="str">
        <f t="shared" si="0"/>
        <v>MOKŘÁ</v>
      </c>
    </row>
    <row r="56" spans="1:8" x14ac:dyDescent="0.25">
      <c r="A56" s="35" t="s">
        <v>100</v>
      </c>
      <c r="B56" s="36" t="s">
        <v>99</v>
      </c>
      <c r="C56" s="36" t="s">
        <v>155</v>
      </c>
      <c r="D56" s="41">
        <v>37201</v>
      </c>
      <c r="E56" s="36"/>
      <c r="F56" s="36"/>
      <c r="G56" s="36" t="str">
        <f>IF(body!O57="", "nepostupuje", "postupuje")</f>
        <v>nepostupuje</v>
      </c>
      <c r="H56" s="42" t="str">
        <f t="shared" si="0"/>
        <v>MISEĎ</v>
      </c>
    </row>
    <row r="57" spans="1:8" x14ac:dyDescent="0.25">
      <c r="A57" s="35" t="s">
        <v>11</v>
      </c>
      <c r="B57" s="36" t="s">
        <v>109</v>
      </c>
      <c r="C57" s="36" t="s">
        <v>155</v>
      </c>
      <c r="D57" s="41">
        <v>37558</v>
      </c>
      <c r="E57" s="36"/>
      <c r="F57" s="36"/>
      <c r="G57" s="36" t="str">
        <f>IF(body!O58="", "nepostupuje", "postupuje")</f>
        <v>nepostupuje</v>
      </c>
      <c r="H57" s="42" t="str">
        <f t="shared" si="0"/>
        <v>ONSVO</v>
      </c>
    </row>
    <row r="58" spans="1:8" x14ac:dyDescent="0.25">
      <c r="A58" s="35" t="s">
        <v>11</v>
      </c>
      <c r="B58" s="36" t="s">
        <v>10</v>
      </c>
      <c r="C58" s="36" t="s">
        <v>153</v>
      </c>
      <c r="D58" s="41">
        <v>36967</v>
      </c>
      <c r="E58" s="36"/>
      <c r="F58" s="36"/>
      <c r="G58" s="36" t="str">
        <f>IF(body!O59="", "nepostupuje", "postupuje")</f>
        <v>nepostupuje</v>
      </c>
      <c r="H58" s="42" t="str">
        <f t="shared" si="0"/>
        <v>ONBĚH</v>
      </c>
    </row>
    <row r="59" spans="1:8" x14ac:dyDescent="0.25">
      <c r="A59" s="35" t="s">
        <v>29</v>
      </c>
      <c r="B59" s="36" t="s">
        <v>122</v>
      </c>
      <c r="C59" s="36" t="s">
        <v>155</v>
      </c>
      <c r="D59" s="41">
        <v>38201</v>
      </c>
      <c r="E59" s="36"/>
      <c r="F59" s="36"/>
      <c r="G59" s="36" t="str">
        <f>IF(body!O60="", "nepostupuje", "postupuje")</f>
        <v>nepostupuje</v>
      </c>
      <c r="H59" s="42" t="str">
        <f t="shared" si="0"/>
        <v>PATRA</v>
      </c>
    </row>
    <row r="60" spans="1:8" x14ac:dyDescent="0.25">
      <c r="A60" s="35" t="s">
        <v>29</v>
      </c>
      <c r="B60" s="36" t="s">
        <v>73</v>
      </c>
      <c r="C60" s="36" t="s">
        <v>174</v>
      </c>
      <c r="D60" s="41">
        <v>36677</v>
      </c>
      <c r="E60" s="36"/>
      <c r="F60" s="36"/>
      <c r="G60" s="36" t="str">
        <f>IF(body!O61="", "nepostupuje", "postupuje")</f>
        <v>nepostupuje</v>
      </c>
      <c r="H60" s="42" t="str">
        <f t="shared" si="0"/>
        <v>PAMAL</v>
      </c>
    </row>
    <row r="61" spans="1:8" x14ac:dyDescent="0.25">
      <c r="A61" s="35" t="s">
        <v>29</v>
      </c>
      <c r="B61" s="36" t="s">
        <v>28</v>
      </c>
      <c r="C61" s="36" t="s">
        <v>175</v>
      </c>
      <c r="D61" s="41">
        <v>36539</v>
      </c>
      <c r="E61" s="36"/>
      <c r="F61" s="36"/>
      <c r="G61" s="36" t="str">
        <f>IF(body!O62="", "nepostupuje", "postupuje")</f>
        <v>nepostupuje</v>
      </c>
      <c r="H61" s="42" t="str">
        <f t="shared" si="0"/>
        <v>PAFUK</v>
      </c>
    </row>
    <row r="62" spans="1:8" x14ac:dyDescent="0.25">
      <c r="A62" s="35" t="s">
        <v>102</v>
      </c>
      <c r="B62" s="36" t="s">
        <v>101</v>
      </c>
      <c r="C62" s="36" t="s">
        <v>172</v>
      </c>
      <c r="D62" s="41">
        <v>36612</v>
      </c>
      <c r="E62" s="36"/>
      <c r="F62" s="36"/>
      <c r="G62" s="36" t="str">
        <f>IF(body!O63="", "nepostupuje", "postupuje")</f>
        <v>nepostupuje</v>
      </c>
      <c r="H62" s="42" t="str">
        <f t="shared" si="0"/>
        <v>PASED</v>
      </c>
    </row>
    <row r="63" spans="1:8" x14ac:dyDescent="0.25">
      <c r="A63" s="35" t="s">
        <v>139</v>
      </c>
      <c r="B63" s="36" t="s">
        <v>138</v>
      </c>
      <c r="C63" s="36" t="s">
        <v>163</v>
      </c>
      <c r="D63" s="41">
        <v>36635</v>
      </c>
      <c r="E63" s="36"/>
      <c r="F63" s="36"/>
      <c r="G63" s="36" t="str">
        <f>IF(body!O64="", "nepostupuje", "postupuje")</f>
        <v>nepostupuje</v>
      </c>
      <c r="H63" s="42" t="str">
        <f t="shared" si="0"/>
        <v>PEZEL</v>
      </c>
    </row>
    <row r="64" spans="1:8" x14ac:dyDescent="0.25">
      <c r="A64" s="35" t="s">
        <v>66</v>
      </c>
      <c r="B64" s="36" t="s">
        <v>65</v>
      </c>
      <c r="C64" s="36" t="s">
        <v>150</v>
      </c>
      <c r="D64" s="41">
        <v>38250</v>
      </c>
      <c r="E64" s="36"/>
      <c r="F64" s="36"/>
      <c r="G64" s="36" t="str">
        <f>IF(body!O65="", "nepostupuje", "postupuje")</f>
        <v>nepostupuje</v>
      </c>
      <c r="H64" s="42" t="str">
        <f t="shared" si="0"/>
        <v>PŘLEF</v>
      </c>
    </row>
    <row r="65" spans="1:8" x14ac:dyDescent="0.25">
      <c r="A65" s="35" t="s">
        <v>92</v>
      </c>
      <c r="B65" s="36" t="s">
        <v>91</v>
      </c>
      <c r="C65" s="36" t="s">
        <v>150</v>
      </c>
      <c r="D65" s="41">
        <v>36578</v>
      </c>
      <c r="E65" s="36"/>
      <c r="F65" s="36"/>
      <c r="G65" s="36" t="str">
        <f>IF(body!O66="", "nepostupuje", "postupuje")</f>
        <v>nepostupuje</v>
      </c>
      <c r="H65" s="42" t="str">
        <f t="shared" si="0"/>
        <v>RAPIŠ</v>
      </c>
    </row>
    <row r="66" spans="1:8" x14ac:dyDescent="0.25">
      <c r="A66" s="35" t="s">
        <v>78</v>
      </c>
      <c r="B66" s="36" t="s">
        <v>77</v>
      </c>
      <c r="C66" s="36" t="s">
        <v>176</v>
      </c>
      <c r="D66" s="41">
        <v>37816</v>
      </c>
      <c r="E66" s="36"/>
      <c r="F66" s="36"/>
      <c r="G66" s="36" t="str">
        <f>IF(body!O67="", "nepostupuje", "postupuje")</f>
        <v>nepostupuje</v>
      </c>
      <c r="H66" s="42" t="str">
        <f t="shared" ref="H66:H81" si="1">UPPER(LEFT(A66,2)&amp;LEFT(B66,3))</f>
        <v>RONED</v>
      </c>
    </row>
    <row r="67" spans="1:8" x14ac:dyDescent="0.25">
      <c r="A67" s="35" t="s">
        <v>90</v>
      </c>
      <c r="B67" s="36" t="s">
        <v>89</v>
      </c>
      <c r="C67" s="36" t="s">
        <v>152</v>
      </c>
      <c r="D67" s="41">
        <v>38115</v>
      </c>
      <c r="E67" s="36"/>
      <c r="F67" s="36"/>
      <c r="G67" s="36" t="str">
        <f>IF(body!O68="", "nepostupuje", "postupuje")</f>
        <v>nepostupuje</v>
      </c>
      <c r="H67" s="42" t="str">
        <f t="shared" si="1"/>
        <v>ROPAT</v>
      </c>
    </row>
    <row r="68" spans="1:8" x14ac:dyDescent="0.25">
      <c r="A68" s="35" t="s">
        <v>70</v>
      </c>
      <c r="B68" s="36" t="s">
        <v>69</v>
      </c>
      <c r="C68" s="36" t="s">
        <v>156</v>
      </c>
      <c r="D68" s="41">
        <v>36528</v>
      </c>
      <c r="E68" s="36"/>
      <c r="F68" s="36"/>
      <c r="G68" s="36" t="str">
        <f>IF(body!O69="", "nepostupuje", "postupuje")</f>
        <v>nepostupuje</v>
      </c>
      <c r="H68" s="42" t="str">
        <f t="shared" si="1"/>
        <v>ROLUC</v>
      </c>
    </row>
    <row r="69" spans="1:8" x14ac:dyDescent="0.25">
      <c r="A69" s="35" t="s">
        <v>98</v>
      </c>
      <c r="B69" s="36" t="s">
        <v>97</v>
      </c>
      <c r="C69" s="36" t="s">
        <v>177</v>
      </c>
      <c r="D69" s="41">
        <v>38101</v>
      </c>
      <c r="E69" s="36"/>
      <c r="F69" s="36"/>
      <c r="G69" s="36" t="str">
        <f>IF(body!O70="", "nepostupuje", "postupuje")</f>
        <v>nepostupuje</v>
      </c>
      <c r="H69" s="42" t="str">
        <f t="shared" si="1"/>
        <v>RURUS</v>
      </c>
    </row>
    <row r="70" spans="1:8" x14ac:dyDescent="0.25">
      <c r="A70" s="35" t="s">
        <v>96</v>
      </c>
      <c r="B70" s="36" t="s">
        <v>95</v>
      </c>
      <c r="C70" s="36" t="s">
        <v>175</v>
      </c>
      <c r="D70" s="41">
        <v>36763</v>
      </c>
      <c r="E70" s="36"/>
      <c r="F70" s="36"/>
      <c r="G70" s="36" t="str">
        <f>IF(body!O71="", "nepostupuje", "postupuje")</f>
        <v>nepostupuje</v>
      </c>
      <c r="H70" s="42" t="str">
        <f t="shared" si="1"/>
        <v>ŠIROU</v>
      </c>
    </row>
    <row r="71" spans="1:8" x14ac:dyDescent="0.25">
      <c r="A71" s="35" t="s">
        <v>49</v>
      </c>
      <c r="B71" s="36" t="s">
        <v>48</v>
      </c>
      <c r="C71" s="36" t="s">
        <v>153</v>
      </c>
      <c r="D71" s="41">
        <v>37049</v>
      </c>
      <c r="E71" s="36"/>
      <c r="F71" s="36"/>
      <c r="G71" s="36" t="str">
        <f>IF(body!O72="", "nepostupuje", "postupuje")</f>
        <v>nepostupuje</v>
      </c>
      <c r="H71" s="42" t="str">
        <f t="shared" si="1"/>
        <v>ŠTKOV</v>
      </c>
    </row>
    <row r="72" spans="1:8" x14ac:dyDescent="0.25">
      <c r="A72" s="35" t="s">
        <v>15</v>
      </c>
      <c r="B72" s="36" t="s">
        <v>14</v>
      </c>
      <c r="C72" s="36" t="s">
        <v>175</v>
      </c>
      <c r="D72" s="41">
        <v>38184</v>
      </c>
      <c r="E72" s="36"/>
      <c r="F72" s="36"/>
      <c r="G72" s="36" t="str">
        <f>IF(body!O73="", "nepostupuje", "postupuje")</f>
        <v>nepostupuje</v>
      </c>
      <c r="H72" s="42" t="str">
        <f t="shared" si="1"/>
        <v>TABOČ</v>
      </c>
    </row>
    <row r="73" spans="1:8" x14ac:dyDescent="0.25">
      <c r="A73" s="35" t="s">
        <v>9</v>
      </c>
      <c r="B73" s="36" t="s">
        <v>8</v>
      </c>
      <c r="C73" s="36" t="s">
        <v>152</v>
      </c>
      <c r="D73" s="41">
        <v>38066</v>
      </c>
      <c r="E73" s="36"/>
      <c r="F73" s="36"/>
      <c r="G73" s="36" t="str">
        <f>IF(body!O74="", "nepostupuje", "postupuje")</f>
        <v>nepostupuje</v>
      </c>
      <c r="H73" s="42" t="str">
        <f t="shared" si="1"/>
        <v>TEBAR</v>
      </c>
    </row>
    <row r="74" spans="1:8" x14ac:dyDescent="0.25">
      <c r="A74" s="35" t="s">
        <v>9</v>
      </c>
      <c r="B74" s="36" t="s">
        <v>125</v>
      </c>
      <c r="C74" s="36" t="s">
        <v>173</v>
      </c>
      <c r="D74" s="41">
        <v>37322</v>
      </c>
      <c r="E74" s="36"/>
      <c r="F74" s="36"/>
      <c r="G74" s="36" t="str">
        <f>IF(body!O75="", "nepostupuje", "postupuje")</f>
        <v>nepostupuje</v>
      </c>
      <c r="H74" s="42" t="str">
        <f t="shared" si="1"/>
        <v>TEVAL</v>
      </c>
    </row>
    <row r="75" spans="1:8" x14ac:dyDescent="0.25">
      <c r="A75" s="35" t="s">
        <v>117</v>
      </c>
      <c r="B75" s="36" t="s">
        <v>116</v>
      </c>
      <c r="C75" s="36" t="s">
        <v>178</v>
      </c>
      <c r="D75" s="41">
        <v>37925</v>
      </c>
      <c r="E75" s="36"/>
      <c r="F75" s="36"/>
      <c r="G75" s="36" t="str">
        <f>IF(body!O76="", "nepostupuje", "postupuje")</f>
        <v>nepostupuje</v>
      </c>
      <c r="H75" s="42" t="str">
        <f t="shared" si="1"/>
        <v>TIŠUJ</v>
      </c>
    </row>
    <row r="76" spans="1:8" x14ac:dyDescent="0.25">
      <c r="A76" s="35" t="s">
        <v>36</v>
      </c>
      <c r="B76" s="36" t="s">
        <v>35</v>
      </c>
      <c r="C76" s="36" t="s">
        <v>179</v>
      </c>
      <c r="D76" s="41">
        <v>38161</v>
      </c>
      <c r="E76" s="36"/>
      <c r="F76" s="36"/>
      <c r="G76" s="36" t="str">
        <f>IF(body!O77="", "nepostupuje", "postupuje")</f>
        <v>nepostupuje</v>
      </c>
      <c r="H76" s="42" t="str">
        <f t="shared" si="1"/>
        <v>TOKAL</v>
      </c>
    </row>
    <row r="77" spans="1:8" x14ac:dyDescent="0.25">
      <c r="A77" s="35" t="s">
        <v>36</v>
      </c>
      <c r="B77" s="36" t="s">
        <v>55</v>
      </c>
      <c r="C77" s="36" t="s">
        <v>175</v>
      </c>
      <c r="D77" s="41">
        <v>37497</v>
      </c>
      <c r="E77" s="36"/>
      <c r="F77" s="36"/>
      <c r="G77" s="36" t="str">
        <f>IF(body!O78="", "nepostupuje", "postupuje")</f>
        <v>nepostupuje</v>
      </c>
      <c r="H77" s="42" t="str">
        <f t="shared" si="1"/>
        <v>TOKRŮ</v>
      </c>
    </row>
    <row r="78" spans="1:8" x14ac:dyDescent="0.25">
      <c r="A78" s="35" t="s">
        <v>38</v>
      </c>
      <c r="B78" s="36" t="s">
        <v>37</v>
      </c>
      <c r="C78" s="36" t="s">
        <v>153</v>
      </c>
      <c r="D78" s="41">
        <v>37829</v>
      </c>
      <c r="E78" s="36"/>
      <c r="F78" s="36"/>
      <c r="G78" s="36" t="str">
        <f>IF(body!O79="", "nepostupuje", "postupuje")</f>
        <v>nepostupuje</v>
      </c>
      <c r="H78" s="42" t="str">
        <f t="shared" si="1"/>
        <v>ZDKAR</v>
      </c>
    </row>
    <row r="79" spans="1:8" x14ac:dyDescent="0.25">
      <c r="A79" s="35" t="s">
        <v>45</v>
      </c>
      <c r="B79" s="36" t="s">
        <v>52</v>
      </c>
      <c r="C79" s="36" t="s">
        <v>180</v>
      </c>
      <c r="D79" s="41">
        <v>37625</v>
      </c>
      <c r="E79" s="36"/>
      <c r="F79" s="36"/>
      <c r="G79" s="36" t="str">
        <f>IF(body!O80="", "nepostupuje", "postupuje")</f>
        <v>nepostupuje</v>
      </c>
      <c r="H79" s="42" t="str">
        <f t="shared" si="1"/>
        <v>ZUKRÁ</v>
      </c>
    </row>
    <row r="80" spans="1:8" x14ac:dyDescent="0.25">
      <c r="A80" s="35" t="s">
        <v>45</v>
      </c>
      <c r="B80" s="36" t="s">
        <v>60</v>
      </c>
      <c r="C80" s="36" t="s">
        <v>153</v>
      </c>
      <c r="D80" s="41">
        <v>36664</v>
      </c>
      <c r="E80" s="36"/>
      <c r="F80" s="36"/>
      <c r="G80" s="36" t="str">
        <f>IF(body!O81="", "nepostupuje", "postupuje")</f>
        <v>nepostupuje</v>
      </c>
      <c r="H80" s="42" t="str">
        <f t="shared" si="1"/>
        <v>ZUKUC</v>
      </c>
    </row>
    <row r="81" spans="1:8" ht="15.75" thickBot="1" x14ac:dyDescent="0.3">
      <c r="A81" s="37" t="s">
        <v>45</v>
      </c>
      <c r="B81" s="38" t="s">
        <v>44</v>
      </c>
      <c r="C81" s="38" t="s">
        <v>152</v>
      </c>
      <c r="D81" s="43">
        <v>37355</v>
      </c>
      <c r="E81" s="38"/>
      <c r="F81" s="38"/>
      <c r="G81" s="38" t="str">
        <f>IF(body!O82="", "nepostupuje", "postupuje")</f>
        <v>nepostupuje</v>
      </c>
      <c r="H81" s="44" t="str">
        <f t="shared" si="1"/>
        <v>ZUKON</v>
      </c>
    </row>
    <row r="82" spans="1:8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body</vt:lpstr>
      <vt:lpstr>kosin</vt:lpstr>
      <vt:lpstr>kontakty</vt:lpstr>
      <vt:lpstr>kontakty!kontakty_1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Neumann Jakub </cp:lastModifiedBy>
  <cp:lastPrinted>2016-06-25T08:09:19Z</cp:lastPrinted>
  <dcterms:created xsi:type="dcterms:W3CDTF">2016-04-12T23:55:46Z</dcterms:created>
  <dcterms:modified xsi:type="dcterms:W3CDTF">2016-06-25T08:09:42Z</dcterms:modified>
</cp:coreProperties>
</file>